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3890" windowHeight="9450" tabRatio="751" activeTab="0"/>
  </bookViews>
  <sheets>
    <sheet name="Fut.Promesse" sheetId="1" r:id="rId1"/>
    <sheet name="E Jun Pony" sheetId="2" r:id="rId2"/>
    <sheet name="E Jun Cavalli" sheetId="3" r:id="rId3"/>
    <sheet name="E Senior" sheetId="4" r:id="rId4"/>
    <sheet name="F Junior" sheetId="5" r:id="rId5"/>
    <sheet name="F Senior" sheetId="6" r:id="rId6"/>
    <sheet name="M Open" sheetId="7" r:id="rId7"/>
  </sheets>
  <definedNames>
    <definedName name="_xlnm.Print_Area" localSheetId="2">'E Jun Cavalli'!$A$1:$X$52</definedName>
    <definedName name="_xlnm.Print_Area" localSheetId="1">'E Jun Pony'!$A$1:$Y$35</definedName>
    <definedName name="_xlnm.Print_Area" localSheetId="3">'E Senior'!$A$1:$AC$43</definedName>
    <definedName name="_xlnm.Print_Area" localSheetId="4">'F Junior'!$A$1:$AA$32</definedName>
    <definedName name="_xlnm.Print_Area" localSheetId="5">'F Senior'!$A$1:$Z$40</definedName>
    <definedName name="_xlnm.Print_Area" localSheetId="0">'Fut.Promesse'!$A$1:$U$37</definedName>
    <definedName name="_xlnm.Print_Area" localSheetId="6">'M Open'!$A$1:$Z$29</definedName>
  </definedNames>
  <calcPr fullCalcOnLoad="1"/>
</workbook>
</file>

<file path=xl/sharedStrings.xml><?xml version="1.0" encoding="utf-8"?>
<sst xmlns="http://schemas.openxmlformats.org/spreadsheetml/2006/main" count="288" uniqueCount="173">
  <si>
    <t>CAVALIERE</t>
  </si>
  <si>
    <t>TOTALE</t>
  </si>
  <si>
    <t>BONUS</t>
  </si>
  <si>
    <t>FINALE</t>
  </si>
  <si>
    <t>Cl.</t>
  </si>
  <si>
    <t>TOTALI</t>
  </si>
  <si>
    <t>PUNTI</t>
  </si>
  <si>
    <t>PER ACCEDERE ALLA FINALE REGIONALE, E' INDISPENSABILE OTTENERE UNA PERCENTUALE DI MEDIA, ESCLUSO I BONUS DI PARTECIPAZIONE, NON INFERIORE AL 50,00%.</t>
  </si>
  <si>
    <t>CATEGORIA E JUNIOR PONY</t>
  </si>
  <si>
    <t>CATEGORIA E SENIOR</t>
  </si>
  <si>
    <t>CATEGORIA F SENIOR</t>
  </si>
  <si>
    <t>MEDIA%</t>
  </si>
  <si>
    <t>CATEGORIA E JUNIOR CAVALLI</t>
  </si>
  <si>
    <t>NON ISCRITTI AL GID</t>
  </si>
  <si>
    <t>KUR</t>
  </si>
  <si>
    <t>CATEGORIA F JUNIOR</t>
  </si>
  <si>
    <t>CATEGORIA M OPEN</t>
  </si>
  <si>
    <t>CATEGORIA FUTURE PROMESSE UNDER 13</t>
  </si>
  <si>
    <t>MARTINELLI ELISABETTA</t>
  </si>
  <si>
    <t>GUIZZON CRISTINA</t>
  </si>
  <si>
    <t>VEDOVATO CLAUDIA</t>
  </si>
  <si>
    <t>CORRADINI ALESSIO</t>
  </si>
  <si>
    <t>BERNARDIS MONICA</t>
  </si>
  <si>
    <t>SANTERINI LUISA</t>
  </si>
  <si>
    <t>FERMON GIULIANO</t>
  </si>
  <si>
    <t>POLLINA GILBERTO</t>
  </si>
  <si>
    <t>BUSATO CINZIA</t>
  </si>
  <si>
    <t>FONTANA SOFIA</t>
  </si>
  <si>
    <t>GENNARO FRANCESCA</t>
  </si>
  <si>
    <t>CONTIN RACHELE</t>
  </si>
  <si>
    <t>FOCHESATO CRISTINA</t>
  </si>
  <si>
    <t>KLEINSCHMIDT FRANCESCO</t>
  </si>
  <si>
    <t>DI VINCENZO GIULIA</t>
  </si>
  <si>
    <t>GENNARO ALICE MARIA</t>
  </si>
  <si>
    <t>STEVANATO ELENA</t>
  </si>
  <si>
    <t>GOTTARDO SILVIA</t>
  </si>
  <si>
    <t>GOMIERO GIULIA</t>
  </si>
  <si>
    <t>FRASSON RICCARDO</t>
  </si>
  <si>
    <t>FEIT DENISE ANN JESSICA</t>
  </si>
  <si>
    <t>BRUGNARO LUCREZIA</t>
  </si>
  <si>
    <t>FERLUGA VANESSA</t>
  </si>
  <si>
    <t>ZENNARO NINA TERESA</t>
  </si>
  <si>
    <t>BALLAN SIMONE</t>
  </si>
  <si>
    <t>MACULAN GIULIA</t>
  </si>
  <si>
    <t>LANZA ILARIA</t>
  </si>
  <si>
    <t>RONCALI GRETA</t>
  </si>
  <si>
    <t>SABA CHIARETTA</t>
  </si>
  <si>
    <t>TREVES DE BONFILI MARIO</t>
  </si>
  <si>
    <t>FABRIS LORENZO</t>
  </si>
  <si>
    <t>ZONTA CLAUDIA</t>
  </si>
  <si>
    <t>VERGERIO REGHINI PAOLA</t>
  </si>
  <si>
    <t>CAVALLONI CONSUELO</t>
  </si>
  <si>
    <t>MICHELAZZO GEMMO FRANCO</t>
  </si>
  <si>
    <t>VERGERIO REGHINI MARIA CRISTINA</t>
  </si>
  <si>
    <t>SCARTA</t>
  </si>
  <si>
    <t>SCARTO</t>
  </si>
  <si>
    <r>
      <t>CLASSIFICHE FINALI DEL CIRCUITO GID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VENETO </t>
    </r>
    <r>
      <rPr>
        <b/>
        <sz val="12"/>
        <color indexed="17"/>
        <rFont val="Arial"/>
        <family val="2"/>
      </rPr>
      <t>2012</t>
    </r>
  </si>
  <si>
    <t>CASARIN VITTORIA</t>
  </si>
  <si>
    <t>SCARAMUZZA DIEGO</t>
  </si>
  <si>
    <t>RAMPAZZO CARLOTTA</t>
  </si>
  <si>
    <t>NARDO ELENA</t>
  </si>
  <si>
    <t>SANSONE VIOLA LUCREZIA</t>
  </si>
  <si>
    <t>PARISOTTO TAMARA</t>
  </si>
  <si>
    <t>PETRIS CECILIA</t>
  </si>
  <si>
    <t>CARRARO STELLA</t>
  </si>
  <si>
    <t>VACCARINI CHANTAL</t>
  </si>
  <si>
    <t>TIARCA ELENA</t>
  </si>
  <si>
    <r>
      <t>CLASSIFICHE FINALI DEL CIRCUITO GID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VENETO </t>
    </r>
    <r>
      <rPr>
        <b/>
        <sz val="12"/>
        <color indexed="17"/>
        <rFont val="Arial"/>
        <family val="2"/>
      </rPr>
      <t>201</t>
    </r>
  </si>
  <si>
    <t>FALSARELLA GRETA</t>
  </si>
  <si>
    <t>ROSSO ASIA</t>
  </si>
  <si>
    <t>TAGLIABRACCI FABRIZIO</t>
  </si>
  <si>
    <t>PANSERI ALICE</t>
  </si>
  <si>
    <t>ARDENGHI GIADA</t>
  </si>
  <si>
    <t>MORASSUTTI ANNAMARIA</t>
  </si>
  <si>
    <t>APOLLONIO EDGARDA</t>
  </si>
  <si>
    <t>CALLEGARI ROBERTO</t>
  </si>
  <si>
    <t>FR 11 MAR</t>
  </si>
  <si>
    <t>BORTUZZO ELIZABETH</t>
  </si>
  <si>
    <t>FR. 11 MAR</t>
  </si>
  <si>
    <t>DAL POS CHIARA</t>
  </si>
  <si>
    <t>KRUTZLER KESSYA</t>
  </si>
  <si>
    <t>F.R. 11 MAR</t>
  </si>
  <si>
    <t>MUCCI LAURA</t>
  </si>
  <si>
    <t>ZAMPA SARA</t>
  </si>
  <si>
    <t>GARBOSSA NICOLA</t>
  </si>
  <si>
    <t>PRADAL SABRINA</t>
  </si>
  <si>
    <t>BERTAZZOLI LAURA</t>
  </si>
  <si>
    <t>VISENTIN VANESSA</t>
  </si>
  <si>
    <t>MAZZON ROMINA</t>
  </si>
  <si>
    <t>KUR 18 MAR</t>
  </si>
  <si>
    <t>GROSSO NICOLETTA</t>
  </si>
  <si>
    <t>CALANDRA VALTER</t>
  </si>
  <si>
    <t>LUNARDON FLAVIO</t>
  </si>
  <si>
    <t>CASADEI MAURIZIO</t>
  </si>
  <si>
    <t>BUSATTO CRISTIANA</t>
  </si>
  <si>
    <t>VISENTIN GIACOMO</t>
  </si>
  <si>
    <t>MILETO CHIARA</t>
  </si>
  <si>
    <t>PAVAN SOFIA</t>
  </si>
  <si>
    <t>CAPRARO FEDERICA</t>
  </si>
  <si>
    <t>ROSADI FRANCESCA</t>
  </si>
  <si>
    <t>DELLA VALLE MARCO</t>
  </si>
  <si>
    <t>ZUCCHELLI ELISABETTA</t>
  </si>
  <si>
    <t>ASSIRELLI SABRINA</t>
  </si>
  <si>
    <t>SLONGO VALENTINA</t>
  </si>
  <si>
    <t>TONO LETIZIA</t>
  </si>
  <si>
    <t>FORNASARI BELTRAME  ALESSANDRA</t>
  </si>
  <si>
    <t>LINGUANTI RICCARDO</t>
  </si>
  <si>
    <t>ZANCHI MARTINA</t>
  </si>
  <si>
    <t>PILOTTO GIORGIA</t>
  </si>
  <si>
    <t>BUSO KRIZIA</t>
  </si>
  <si>
    <t>LAMON FABIANA</t>
  </si>
  <si>
    <t>SPATA GIULIA</t>
  </si>
  <si>
    <t>DI PALMA CATERINA</t>
  </si>
  <si>
    <t>SOLINAS CRISTIANA</t>
  </si>
  <si>
    <t>BARBARA CINZIA</t>
  </si>
  <si>
    <t>CARRARO AMBRA</t>
  </si>
  <si>
    <t>MENIN ANNACHIARA</t>
  </si>
  <si>
    <t>MARCHI GISELLA</t>
  </si>
  <si>
    <t>FEIT JESSICA</t>
  </si>
  <si>
    <t>VIVIANI MARGHERITA</t>
  </si>
  <si>
    <t>TOSO METELLA</t>
  </si>
  <si>
    <t>DI GENNARO GERARDO</t>
  </si>
  <si>
    <t>BACCICHET VITTORIO</t>
  </si>
  <si>
    <t>F.R 10 GIU</t>
  </si>
  <si>
    <t>CECCOTTO SARA</t>
  </si>
  <si>
    <t>F.R. 16 GIU</t>
  </si>
  <si>
    <t>TOSETTO CATERINA</t>
  </si>
  <si>
    <t>FR 10 GIU</t>
  </si>
  <si>
    <t>MEGGIO GIULIA</t>
  </si>
  <si>
    <t>WALCHER M.VITTORIA</t>
  </si>
  <si>
    <t>CANDEO M.PAOLA</t>
  </si>
  <si>
    <t>LOCO NOEMI</t>
  </si>
  <si>
    <t>GHILARDO GINEVRA</t>
  </si>
  <si>
    <t>RAZETTI ERICA</t>
  </si>
  <si>
    <t>GAETA SILVIA</t>
  </si>
  <si>
    <t>SPATA CHIARA</t>
  </si>
  <si>
    <t>%</t>
  </si>
  <si>
    <t>BONOLLO MATILDE</t>
  </si>
  <si>
    <t>VASCO ANNA MARIA</t>
  </si>
  <si>
    <t>VERARDO VIVIANA</t>
  </si>
  <si>
    <t>GIGLI VINCENZO</t>
  </si>
  <si>
    <t>SERAFIN LAURA</t>
  </si>
  <si>
    <t>ACERBI DAVIDE</t>
  </si>
  <si>
    <t>GORI GIADA</t>
  </si>
  <si>
    <t>VANZO ELISA</t>
  </si>
  <si>
    <t>GIARDINA EMILIA</t>
  </si>
  <si>
    <t>SPADONI LIDIA</t>
  </si>
  <si>
    <t>ALFEO SILVIA</t>
  </si>
  <si>
    <t>VERGERIO REGHINI M.CRISTINA</t>
  </si>
  <si>
    <t>SEBASTIANI GIORGIA</t>
  </si>
  <si>
    <t>MANENTE NICOLO'</t>
  </si>
  <si>
    <t>SEGATTO MATILDE</t>
  </si>
  <si>
    <t>BORACE DENISE</t>
  </si>
  <si>
    <t>PASETTO MARTINA</t>
  </si>
  <si>
    <t>NIERO ANNA</t>
  </si>
  <si>
    <t>GARBIN CATERINA</t>
  </si>
  <si>
    <t>CIARROCCHI SILVIA</t>
  </si>
  <si>
    <t>BRANCO MILENA</t>
  </si>
  <si>
    <t>FERRARI CARLOTTA</t>
  </si>
  <si>
    <t>BIDOLI ALESSIA</t>
  </si>
  <si>
    <t>FR 8 SETT</t>
  </si>
  <si>
    <t>AGGIORNATE 25 OTT</t>
  </si>
  <si>
    <t>KUR 27/10</t>
  </si>
  <si>
    <t>AGGIORNATE 5 NOV</t>
  </si>
  <si>
    <t>KUR  27 OTT</t>
  </si>
  <si>
    <t>REMOLD VALENTINA</t>
  </si>
  <si>
    <t>ROSATI M.ELENA</t>
  </si>
  <si>
    <t>F.R. 12/10</t>
  </si>
  <si>
    <t>F.R. 14/10</t>
  </si>
  <si>
    <t>VERNO CRISTINA</t>
  </si>
  <si>
    <t>F.R. 08/09</t>
  </si>
  <si>
    <t>F.R. 11/03</t>
  </si>
  <si>
    <t>KUR 22/04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</si>
</sst>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0.0%"/>
    <numFmt numFmtId="166" formatCode="0.0"/>
    <numFmt numFmtId="167" formatCode="0.E+00"/>
    <numFmt numFmtId="168" formatCode="d\-mmm\-yy"/>
    <numFmt numFmtId="169" formatCode="d\-mmm"/>
    <numFmt numFmtId="170" formatCode="_-* #,##0.0_-;\-* #,##0.0_-;_-* &quot;-&quot;_-;_-@_-"/>
    <numFmt numFmtId="171" formatCode="_-* #,##0.00_-;\-* #,##0.00_-;_-* &quot;-&quot;_-;_-@_-"/>
    <numFmt numFmtId="172" formatCode="d\ mmmm\ yyyy"/>
    <numFmt numFmtId="173" formatCode="0.000"/>
    <numFmt numFmtId="174" formatCode="mmm\-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b/>
      <sz val="14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0" fontId="0" fillId="33" borderId="0" xfId="0" applyNumberForma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0" fontId="1" fillId="33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0" fontId="1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164" fontId="0" fillId="0" borderId="14" xfId="50" applyNumberFormat="1" applyFont="1" applyFill="1" applyBorder="1" applyAlignment="1">
      <alignment horizontal="center" vertical="center"/>
    </xf>
    <xf numFmtId="173" fontId="8" fillId="0" borderId="17" xfId="0" applyNumberFormat="1" applyFont="1" applyFill="1" applyBorder="1" applyAlignment="1">
      <alignment horizontal="center" vertical="center" wrapText="1"/>
    </xf>
    <xf numFmtId="16" fontId="1" fillId="33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1" fillId="35" borderId="14" xfId="0" applyFont="1" applyFill="1" applyBorder="1" applyAlignment="1">
      <alignment horizontal="left" vertical="center"/>
    </xf>
    <xf numFmtId="164" fontId="0" fillId="35" borderId="14" xfId="50" applyNumberFormat="1" applyFont="1" applyFill="1" applyBorder="1" applyAlignment="1">
      <alignment horizontal="center" vertical="center"/>
    </xf>
    <xf numFmtId="0" fontId="7" fillId="35" borderId="17" xfId="0" applyNumberFormat="1" applyFont="1" applyFill="1" applyBorder="1" applyAlignment="1">
      <alignment horizontal="center" vertical="center" wrapText="1"/>
    </xf>
    <xf numFmtId="173" fontId="8" fillId="35" borderId="17" xfId="0" applyNumberFormat="1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left" vertical="center"/>
    </xf>
    <xf numFmtId="164" fontId="0" fillId="35" borderId="17" xfId="50" applyNumberFormat="1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33" borderId="14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64" fontId="11" fillId="35" borderId="14" xfId="50" applyNumberFormat="1" applyFont="1" applyFill="1" applyBorder="1" applyAlignment="1">
      <alignment horizontal="center" vertical="center"/>
    </xf>
    <xf numFmtId="16" fontId="1" fillId="33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64" fontId="0" fillId="36" borderId="14" xfId="50" applyNumberFormat="1" applyFont="1" applyFill="1" applyBorder="1" applyAlignment="1">
      <alignment horizontal="center" vertical="center"/>
    </xf>
    <xf numFmtId="0" fontId="7" fillId="36" borderId="17" xfId="0" applyNumberFormat="1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left" vertical="center"/>
    </xf>
    <xf numFmtId="164" fontId="0" fillId="37" borderId="14" xfId="50" applyNumberFormat="1" applyFont="1" applyFill="1" applyBorder="1" applyAlignment="1">
      <alignment horizontal="center" vertical="center"/>
    </xf>
    <xf numFmtId="0" fontId="7" fillId="37" borderId="17" xfId="0" applyNumberFormat="1" applyFont="1" applyFill="1" applyBorder="1" applyAlignment="1">
      <alignment horizontal="center" vertical="center" wrapText="1"/>
    </xf>
    <xf numFmtId="173" fontId="8" fillId="37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164" fontId="0" fillId="0" borderId="17" xfId="5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164" fontId="0" fillId="36" borderId="17" xfId="5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justify" vertical="center"/>
    </xf>
    <xf numFmtId="16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" fillId="33" borderId="23" xfId="0" applyFont="1" applyFill="1" applyBorder="1" applyAlignment="1">
      <alignment horizontal="left" vertical="center"/>
    </xf>
    <xf numFmtId="16" fontId="1" fillId="33" borderId="11" xfId="0" applyNumberFormat="1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3</xdr:row>
      <xdr:rowOff>47625</xdr:rowOff>
    </xdr:from>
    <xdr:to>
      <xdr:col>7</xdr:col>
      <xdr:colOff>428625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2</xdr:row>
      <xdr:rowOff>171450</xdr:rowOff>
    </xdr:from>
    <xdr:to>
      <xdr:col>6</xdr:col>
      <xdr:colOff>238125</xdr:colOff>
      <xdr:row>6</xdr:row>
      <xdr:rowOff>9525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50482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3</xdr:row>
      <xdr:rowOff>47625</xdr:rowOff>
    </xdr:from>
    <xdr:to>
      <xdr:col>6</xdr:col>
      <xdr:colOff>333375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2</xdr:row>
      <xdr:rowOff>161925</xdr:rowOff>
    </xdr:from>
    <xdr:to>
      <xdr:col>7</xdr:col>
      <xdr:colOff>485775</xdr:colOff>
      <xdr:row>6</xdr:row>
      <xdr:rowOff>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49530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3</xdr:row>
      <xdr:rowOff>47625</xdr:rowOff>
    </xdr:from>
    <xdr:to>
      <xdr:col>6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428625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3</xdr:row>
      <xdr:rowOff>47625</xdr:rowOff>
    </xdr:from>
    <xdr:to>
      <xdr:col>7</xdr:col>
      <xdr:colOff>428625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="85" zoomScaleNormal="85" zoomScalePageLayoutView="0" workbookViewId="0" topLeftCell="A1">
      <selection activeCell="W16" sqref="W16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6" width="8.57421875" style="1" customWidth="1"/>
    <col min="7" max="7" width="9.28125" style="1" bestFit="1" customWidth="1"/>
    <col min="8" max="16" width="8.57421875" style="1" customWidth="1"/>
    <col min="17" max="17" width="9.421875" style="1" bestFit="1" customWidth="1"/>
    <col min="18" max="18" width="8.8515625" style="1" bestFit="1" customWidth="1"/>
    <col min="19" max="19" width="8.140625" style="1" customWidth="1"/>
    <col min="20" max="20" width="8.7109375" style="1" bestFit="1" customWidth="1"/>
    <col min="21" max="21" width="26.00390625" style="1" customWidth="1"/>
    <col min="22" max="16384" width="9.140625" style="1" customWidth="1"/>
  </cols>
  <sheetData>
    <row r="1" spans="2:7" ht="12.75">
      <c r="B1" s="14" t="s">
        <v>163</v>
      </c>
      <c r="G1" s="2"/>
    </row>
    <row r="2" spans="3:18" ht="13.5" thickBot="1">
      <c r="C2" s="3"/>
      <c r="D2" s="3"/>
      <c r="E2" s="3"/>
      <c r="F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17.25" thickBot="1" thickTop="1">
      <c r="A3" s="57" t="s">
        <v>56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1:20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" ht="12.75">
      <c r="A5" s="4"/>
      <c r="B5" s="3"/>
    </row>
    <row r="6" spans="1:2" ht="13.5" thickBot="1">
      <c r="A6" s="61" t="s">
        <v>17</v>
      </c>
      <c r="B6" s="61"/>
    </row>
    <row r="7" spans="2:19" ht="13.5" thickTop="1">
      <c r="B7" s="6"/>
      <c r="S7" s="11"/>
    </row>
    <row r="8" spans="1:21" ht="12.75" customHeight="1">
      <c r="A8" s="62" t="s">
        <v>4</v>
      </c>
      <c r="B8" s="60" t="s">
        <v>0</v>
      </c>
      <c r="C8" s="55">
        <v>40958</v>
      </c>
      <c r="D8" s="55">
        <v>41349</v>
      </c>
      <c r="E8" s="55">
        <v>40985</v>
      </c>
      <c r="F8" s="55">
        <v>40986</v>
      </c>
      <c r="G8" s="55">
        <v>40999</v>
      </c>
      <c r="H8" s="55">
        <v>41021</v>
      </c>
      <c r="I8" s="55">
        <v>41030</v>
      </c>
      <c r="J8" s="55">
        <v>41048</v>
      </c>
      <c r="K8" s="55">
        <v>41049</v>
      </c>
      <c r="L8" s="55">
        <v>41069</v>
      </c>
      <c r="M8" s="55">
        <v>41077</v>
      </c>
      <c r="N8" s="55">
        <v>41097</v>
      </c>
      <c r="O8" s="55">
        <v>41098</v>
      </c>
      <c r="P8" s="55">
        <v>41210</v>
      </c>
      <c r="Q8" s="60" t="s">
        <v>3</v>
      </c>
      <c r="R8" s="60" t="s">
        <v>11</v>
      </c>
      <c r="S8" s="4" t="s">
        <v>2</v>
      </c>
      <c r="T8" s="9" t="s">
        <v>1</v>
      </c>
      <c r="U8" s="60" t="s">
        <v>55</v>
      </c>
    </row>
    <row r="9" spans="1:21" ht="13.5" thickBot="1">
      <c r="A9" s="63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65"/>
      <c r="O9" s="65"/>
      <c r="P9" s="65"/>
      <c r="Q9" s="56"/>
      <c r="R9" s="56"/>
      <c r="S9" s="12" t="s">
        <v>5</v>
      </c>
      <c r="T9" s="10" t="s">
        <v>6</v>
      </c>
      <c r="U9" s="56"/>
    </row>
    <row r="10" spans="1:21" ht="13.5" thickTop="1">
      <c r="A10" s="23">
        <v>1</v>
      </c>
      <c r="B10" s="15" t="s">
        <v>30</v>
      </c>
      <c r="C10" s="20">
        <v>0.7</v>
      </c>
      <c r="D10" s="20">
        <v>0.65833</v>
      </c>
      <c r="E10" s="20"/>
      <c r="F10" s="20"/>
      <c r="G10" s="20">
        <v>0.67031</v>
      </c>
      <c r="H10" s="20">
        <v>0.71979</v>
      </c>
      <c r="I10" s="20"/>
      <c r="J10" s="20">
        <v>0.71406</v>
      </c>
      <c r="K10" s="20">
        <v>0.63646</v>
      </c>
      <c r="L10" s="20"/>
      <c r="M10" s="20"/>
      <c r="N10" s="20">
        <v>0.64375</v>
      </c>
      <c r="O10" s="20">
        <v>0.64375</v>
      </c>
      <c r="P10" s="20">
        <v>0.67708</v>
      </c>
      <c r="Q10" s="20" t="s">
        <v>136</v>
      </c>
      <c r="R10" s="20">
        <f>AVERAGE(C10:Q10)</f>
        <v>0.6737255555555556</v>
      </c>
      <c r="S10" s="19">
        <f>COUNTA(C10:Q10)/2</f>
        <v>5</v>
      </c>
      <c r="T10" s="21">
        <f>SUM(PRODUCT(R10,100))+(S10)</f>
        <v>72.37255555555556</v>
      </c>
      <c r="U10" s="33">
        <v>0.6177</v>
      </c>
    </row>
    <row r="11" spans="1:21" ht="12.75">
      <c r="A11" s="23">
        <v>2</v>
      </c>
      <c r="B11" s="15" t="s">
        <v>41</v>
      </c>
      <c r="C11" s="20">
        <v>0.69896</v>
      </c>
      <c r="D11" s="20" t="s">
        <v>136</v>
      </c>
      <c r="E11" s="20"/>
      <c r="F11" s="20"/>
      <c r="G11" s="20"/>
      <c r="H11" s="20">
        <v>0.77292</v>
      </c>
      <c r="I11" s="20">
        <v>0.75104</v>
      </c>
      <c r="J11" s="20"/>
      <c r="K11" s="20">
        <v>0.72188</v>
      </c>
      <c r="L11" s="20">
        <v>0.78438</v>
      </c>
      <c r="M11" s="20"/>
      <c r="N11" s="20"/>
      <c r="O11" s="20"/>
      <c r="P11" s="20"/>
      <c r="Q11" s="42"/>
      <c r="R11" s="20">
        <f>AVERAGE(C11:Q11)</f>
        <v>0.745836</v>
      </c>
      <c r="S11" s="19">
        <f>COUNTA(C11:Q11)/2</f>
        <v>3</v>
      </c>
      <c r="T11" s="21">
        <f>SUM(PRODUCT(R11,100))+(S11)</f>
        <v>77.5836</v>
      </c>
      <c r="U11" s="33">
        <v>0.64688</v>
      </c>
    </row>
    <row r="12" spans="1:21" ht="12.75">
      <c r="A12" s="23"/>
      <c r="B12" s="26" t="s">
        <v>36</v>
      </c>
      <c r="C12" s="27"/>
      <c r="D12" s="27"/>
      <c r="E12" s="27"/>
      <c r="F12" s="27"/>
      <c r="G12" s="27"/>
      <c r="H12" s="27"/>
      <c r="I12" s="27">
        <v>0.70313</v>
      </c>
      <c r="J12" s="27"/>
      <c r="K12" s="27"/>
      <c r="L12" s="27">
        <v>0.72656</v>
      </c>
      <c r="M12" s="27"/>
      <c r="N12" s="27"/>
      <c r="O12" s="27"/>
      <c r="P12" s="27"/>
      <c r="Q12" s="27"/>
      <c r="R12" s="27">
        <f>AVERAGE(C12:Q12)</f>
        <v>0.714845</v>
      </c>
      <c r="S12" s="28">
        <f>COUNTA(C12:Q12)/2</f>
        <v>1</v>
      </c>
      <c r="T12" s="29">
        <f>SUM(PRODUCT(R12,100))+(S12)</f>
        <v>72.4845</v>
      </c>
      <c r="U12" s="13"/>
    </row>
    <row r="13" spans="1:21" ht="12.75">
      <c r="A13" s="23"/>
      <c r="B13" s="26" t="s">
        <v>33</v>
      </c>
      <c r="C13" s="27"/>
      <c r="D13" s="27"/>
      <c r="E13" s="27"/>
      <c r="F13" s="27"/>
      <c r="G13" s="27">
        <v>0.67813</v>
      </c>
      <c r="H13" s="27"/>
      <c r="I13" s="27"/>
      <c r="J13" s="27"/>
      <c r="K13" s="27"/>
      <c r="L13" s="27"/>
      <c r="M13" s="27">
        <v>0.65</v>
      </c>
      <c r="N13" s="27"/>
      <c r="O13" s="27"/>
      <c r="P13" s="27"/>
      <c r="Q13" s="27"/>
      <c r="R13" s="27">
        <f aca="true" t="shared" si="0" ref="R13:R33">AVERAGE(C13:Q13)</f>
        <v>0.664065</v>
      </c>
      <c r="S13" s="28">
        <f aca="true" t="shared" si="1" ref="S13:S33">COUNTA(C13:Q13)/2</f>
        <v>1</v>
      </c>
      <c r="T13" s="29">
        <f aca="true" t="shared" si="2" ref="T13:T27">SUM(PRODUCT(R13,100))+(S13)</f>
        <v>67.40650000000001</v>
      </c>
      <c r="U13" s="13"/>
    </row>
    <row r="14" spans="1:21" ht="12.75">
      <c r="A14" s="23"/>
      <c r="B14" s="26" t="s">
        <v>32</v>
      </c>
      <c r="C14" s="27"/>
      <c r="D14" s="27"/>
      <c r="E14" s="27"/>
      <c r="F14" s="27"/>
      <c r="G14" s="27">
        <v>0.69375</v>
      </c>
      <c r="H14" s="27"/>
      <c r="I14" s="27"/>
      <c r="J14" s="27"/>
      <c r="K14" s="27"/>
      <c r="L14" s="27"/>
      <c r="M14" s="27">
        <v>0.63021</v>
      </c>
      <c r="N14" s="27"/>
      <c r="O14" s="27"/>
      <c r="P14" s="27"/>
      <c r="Q14" s="27"/>
      <c r="R14" s="27">
        <f t="shared" si="0"/>
        <v>0.66198</v>
      </c>
      <c r="S14" s="28">
        <f t="shared" si="1"/>
        <v>1</v>
      </c>
      <c r="T14" s="29">
        <f t="shared" si="2"/>
        <v>67.19800000000001</v>
      </c>
      <c r="U14" s="13"/>
    </row>
    <row r="15" spans="1:21" ht="12.75">
      <c r="A15" s="23"/>
      <c r="B15" s="26" t="s">
        <v>34</v>
      </c>
      <c r="C15" s="27"/>
      <c r="D15" s="27"/>
      <c r="E15" s="27"/>
      <c r="F15" s="27"/>
      <c r="G15" s="27"/>
      <c r="H15" s="27"/>
      <c r="I15" s="27">
        <v>0.66354</v>
      </c>
      <c r="J15" s="27"/>
      <c r="K15" s="27"/>
      <c r="L15" s="27"/>
      <c r="M15" s="27"/>
      <c r="N15" s="27"/>
      <c r="O15" s="27"/>
      <c r="P15" s="27"/>
      <c r="Q15" s="27"/>
      <c r="R15" s="27">
        <f t="shared" si="0"/>
        <v>0.66354</v>
      </c>
      <c r="S15" s="28">
        <f t="shared" si="1"/>
        <v>0.5</v>
      </c>
      <c r="T15" s="29">
        <f t="shared" si="2"/>
        <v>66.854</v>
      </c>
      <c r="U15" s="13"/>
    </row>
    <row r="16" spans="1:21" ht="12.75">
      <c r="A16" s="23"/>
      <c r="B16" s="26" t="s">
        <v>60</v>
      </c>
      <c r="C16" s="27"/>
      <c r="D16" s="27"/>
      <c r="E16" s="27"/>
      <c r="F16" s="27"/>
      <c r="G16" s="27"/>
      <c r="H16" s="27"/>
      <c r="I16" s="27">
        <v>0.65313</v>
      </c>
      <c r="J16" s="27"/>
      <c r="K16" s="27"/>
      <c r="L16" s="27"/>
      <c r="M16" s="27"/>
      <c r="N16" s="27"/>
      <c r="O16" s="27"/>
      <c r="P16" s="27">
        <v>0.59479</v>
      </c>
      <c r="Q16" s="27"/>
      <c r="R16" s="27">
        <f t="shared" si="0"/>
        <v>0.6239600000000001</v>
      </c>
      <c r="S16" s="28">
        <f t="shared" si="1"/>
        <v>1</v>
      </c>
      <c r="T16" s="29">
        <f t="shared" si="2"/>
        <v>63.39600000000001</v>
      </c>
      <c r="U16" s="13"/>
    </row>
    <row r="17" spans="1:21" ht="12.75">
      <c r="A17" s="23"/>
      <c r="B17" s="26" t="s">
        <v>31</v>
      </c>
      <c r="C17" s="27"/>
      <c r="D17" s="27"/>
      <c r="E17" s="27"/>
      <c r="F17" s="27"/>
      <c r="G17" s="27"/>
      <c r="H17" s="27"/>
      <c r="I17" s="27">
        <v>0.64792</v>
      </c>
      <c r="J17" s="27"/>
      <c r="K17" s="27"/>
      <c r="L17" s="27"/>
      <c r="M17" s="27"/>
      <c r="N17" s="27"/>
      <c r="O17" s="27"/>
      <c r="P17" s="27"/>
      <c r="Q17" s="27"/>
      <c r="R17" s="27">
        <f t="shared" si="0"/>
        <v>0.64792</v>
      </c>
      <c r="S17" s="28">
        <f t="shared" si="1"/>
        <v>0.5</v>
      </c>
      <c r="T17" s="29">
        <f t="shared" si="2"/>
        <v>65.292</v>
      </c>
      <c r="U17" s="13"/>
    </row>
    <row r="18" spans="1:21" ht="12.75">
      <c r="A18" s="24"/>
      <c r="B18" s="30" t="s">
        <v>45</v>
      </c>
      <c r="C18" s="31"/>
      <c r="D18" s="31"/>
      <c r="E18" s="31"/>
      <c r="F18" s="31"/>
      <c r="G18" s="31"/>
      <c r="H18" s="31"/>
      <c r="I18" s="31">
        <v>0.63021</v>
      </c>
      <c r="J18" s="31"/>
      <c r="K18" s="31"/>
      <c r="L18" s="31"/>
      <c r="M18" s="31"/>
      <c r="N18" s="31"/>
      <c r="O18" s="31"/>
      <c r="P18" s="31">
        <v>0.61354</v>
      </c>
      <c r="Q18" s="31"/>
      <c r="R18" s="31">
        <f t="shared" si="0"/>
        <v>0.621875</v>
      </c>
      <c r="S18" s="28">
        <f t="shared" si="1"/>
        <v>1</v>
      </c>
      <c r="T18" s="29">
        <f t="shared" si="2"/>
        <v>63.18749999999999</v>
      </c>
      <c r="U18" s="13"/>
    </row>
    <row r="19" spans="1:21" ht="12.75">
      <c r="A19" s="23"/>
      <c r="B19" s="26" t="s">
        <v>57</v>
      </c>
      <c r="C19" s="27"/>
      <c r="D19" s="27"/>
      <c r="E19" s="27"/>
      <c r="F19" s="27"/>
      <c r="G19" s="27"/>
      <c r="H19" s="27">
        <v>0.61771</v>
      </c>
      <c r="I19" s="27"/>
      <c r="J19" s="27">
        <v>0.64063</v>
      </c>
      <c r="K19" s="27">
        <v>0.59479</v>
      </c>
      <c r="L19" s="27"/>
      <c r="M19" s="27"/>
      <c r="N19" s="27"/>
      <c r="O19" s="27"/>
      <c r="P19" s="27">
        <v>0.66979</v>
      </c>
      <c r="Q19" s="27"/>
      <c r="R19" s="27">
        <f t="shared" si="0"/>
        <v>0.63073</v>
      </c>
      <c r="S19" s="28">
        <f t="shared" si="1"/>
        <v>2</v>
      </c>
      <c r="T19" s="29">
        <f t="shared" si="2"/>
        <v>65.07300000000001</v>
      </c>
      <c r="U19" s="13"/>
    </row>
    <row r="20" spans="1:21" ht="12.75">
      <c r="A20" s="23"/>
      <c r="B20" s="26" t="s">
        <v>46</v>
      </c>
      <c r="C20" s="27"/>
      <c r="D20" s="27"/>
      <c r="E20" s="27"/>
      <c r="F20" s="27"/>
      <c r="G20" s="27"/>
      <c r="H20" s="27"/>
      <c r="I20" s="27">
        <v>0.62292</v>
      </c>
      <c r="J20" s="27"/>
      <c r="K20" s="27"/>
      <c r="L20" s="27"/>
      <c r="M20" s="27"/>
      <c r="N20" s="27"/>
      <c r="O20" s="27"/>
      <c r="P20" s="27">
        <v>0.68229</v>
      </c>
      <c r="Q20" s="27"/>
      <c r="R20" s="27">
        <f t="shared" si="0"/>
        <v>0.652605</v>
      </c>
      <c r="S20" s="28">
        <f t="shared" si="1"/>
        <v>1</v>
      </c>
      <c r="T20" s="29">
        <f t="shared" si="2"/>
        <v>66.2605</v>
      </c>
      <c r="U20" s="13"/>
    </row>
    <row r="21" spans="1:21" ht="12.75">
      <c r="A21" s="23"/>
      <c r="B21" s="26" t="s">
        <v>59</v>
      </c>
      <c r="C21" s="27"/>
      <c r="D21" s="27"/>
      <c r="E21" s="27"/>
      <c r="F21" s="27"/>
      <c r="G21" s="27"/>
      <c r="H21" s="27">
        <v>0.58229</v>
      </c>
      <c r="I21" s="27"/>
      <c r="J21" s="27">
        <v>0.61719</v>
      </c>
      <c r="K21" s="27">
        <v>0.63333</v>
      </c>
      <c r="L21" s="27"/>
      <c r="M21" s="27"/>
      <c r="N21" s="27"/>
      <c r="O21" s="27"/>
      <c r="P21" s="27"/>
      <c r="Q21" s="27"/>
      <c r="R21" s="27">
        <f t="shared" si="0"/>
        <v>0.6109366666666666</v>
      </c>
      <c r="S21" s="28">
        <f t="shared" si="1"/>
        <v>1.5</v>
      </c>
      <c r="T21" s="29">
        <f t="shared" si="2"/>
        <v>62.59366666666666</v>
      </c>
      <c r="U21" s="13"/>
    </row>
    <row r="22" spans="1:21" ht="12.75">
      <c r="A22" s="23"/>
      <c r="B22" s="26" t="s">
        <v>61</v>
      </c>
      <c r="C22" s="27"/>
      <c r="D22" s="27"/>
      <c r="E22" s="27">
        <v>0.62813</v>
      </c>
      <c r="F22" s="27">
        <v>0.59896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>
        <f t="shared" si="0"/>
        <v>0.613545</v>
      </c>
      <c r="S22" s="28">
        <f t="shared" si="1"/>
        <v>1</v>
      </c>
      <c r="T22" s="29">
        <f t="shared" si="2"/>
        <v>62.3545</v>
      </c>
      <c r="U22" s="13"/>
    </row>
    <row r="23" spans="1:21" ht="12.75">
      <c r="A23" s="23"/>
      <c r="B23" s="26" t="s">
        <v>128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>
        <v>0.58958</v>
      </c>
      <c r="N23" s="27"/>
      <c r="O23" s="27"/>
      <c r="P23" s="27"/>
      <c r="Q23" s="27"/>
      <c r="R23" s="27">
        <f t="shared" si="0"/>
        <v>0.58958</v>
      </c>
      <c r="S23" s="28">
        <f t="shared" si="1"/>
        <v>0.5</v>
      </c>
      <c r="T23" s="29">
        <f t="shared" si="2"/>
        <v>59.458</v>
      </c>
      <c r="U23" s="13"/>
    </row>
    <row r="24" spans="1:21" ht="12.75">
      <c r="A24" s="23"/>
      <c r="B24" s="26" t="s">
        <v>29</v>
      </c>
      <c r="C24" s="27"/>
      <c r="D24" s="27"/>
      <c r="E24" s="27"/>
      <c r="F24" s="27"/>
      <c r="G24" s="27">
        <v>0.55156</v>
      </c>
      <c r="H24" s="27"/>
      <c r="I24" s="27"/>
      <c r="J24" s="27"/>
      <c r="K24" s="27"/>
      <c r="L24" s="27"/>
      <c r="M24" s="27"/>
      <c r="N24" s="27">
        <v>0.61146</v>
      </c>
      <c r="O24" s="27"/>
      <c r="P24" s="27"/>
      <c r="Q24" s="27"/>
      <c r="R24" s="27">
        <f t="shared" si="0"/>
        <v>0.58151</v>
      </c>
      <c r="S24" s="28">
        <f t="shared" si="1"/>
        <v>1</v>
      </c>
      <c r="T24" s="29">
        <f t="shared" si="2"/>
        <v>59.150999999999996</v>
      </c>
      <c r="U24" s="13"/>
    </row>
    <row r="25" spans="1:21" ht="12.75">
      <c r="A25" s="23"/>
      <c r="B25" s="26" t="s">
        <v>35</v>
      </c>
      <c r="C25" s="27"/>
      <c r="D25" s="27"/>
      <c r="E25" s="27"/>
      <c r="F25" s="27"/>
      <c r="G25" s="27">
        <v>0.57031</v>
      </c>
      <c r="H25" s="27"/>
      <c r="I25" s="27"/>
      <c r="J25" s="27"/>
      <c r="K25" s="27"/>
      <c r="L25" s="27"/>
      <c r="M25" s="27">
        <v>0.59063</v>
      </c>
      <c r="N25" s="27"/>
      <c r="O25" s="27"/>
      <c r="P25" s="27"/>
      <c r="Q25" s="27"/>
      <c r="R25" s="27">
        <f t="shared" si="0"/>
        <v>0.58047</v>
      </c>
      <c r="S25" s="28">
        <f t="shared" si="1"/>
        <v>1</v>
      </c>
      <c r="T25" s="29">
        <f t="shared" si="2"/>
        <v>59.047000000000004</v>
      </c>
      <c r="U25" s="13"/>
    </row>
    <row r="26" spans="1:21" ht="12.75">
      <c r="A26" s="23"/>
      <c r="B26" s="26" t="s">
        <v>137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>
        <v>0.58125</v>
      </c>
      <c r="N26" s="27"/>
      <c r="O26" s="27"/>
      <c r="P26" s="27"/>
      <c r="Q26" s="27"/>
      <c r="R26" s="27">
        <f t="shared" si="0"/>
        <v>0.58125</v>
      </c>
      <c r="S26" s="28">
        <f t="shared" si="1"/>
        <v>0.5</v>
      </c>
      <c r="T26" s="29">
        <f t="shared" si="2"/>
        <v>58.62500000000001</v>
      </c>
      <c r="U26" s="13"/>
    </row>
    <row r="27" spans="1:21" ht="12.75">
      <c r="A27" s="24"/>
      <c r="B27" s="26" t="s">
        <v>58</v>
      </c>
      <c r="C27" s="27"/>
      <c r="D27" s="27"/>
      <c r="E27" s="27"/>
      <c r="F27" s="27"/>
      <c r="G27" s="27"/>
      <c r="H27" s="27">
        <v>0.57292</v>
      </c>
      <c r="I27" s="27"/>
      <c r="J27" s="27"/>
      <c r="K27" s="27"/>
      <c r="L27" s="27"/>
      <c r="M27" s="27"/>
      <c r="N27" s="27"/>
      <c r="O27" s="27"/>
      <c r="P27" s="27"/>
      <c r="Q27" s="27"/>
      <c r="R27" s="27">
        <f t="shared" si="0"/>
        <v>0.57292</v>
      </c>
      <c r="S27" s="28">
        <f t="shared" si="1"/>
        <v>0.5</v>
      </c>
      <c r="T27" s="29">
        <f t="shared" si="2"/>
        <v>57.792</v>
      </c>
      <c r="U27" s="13"/>
    </row>
    <row r="28" spans="1:21" ht="12.75">
      <c r="A28" s="23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 t="e">
        <f t="shared" si="0"/>
        <v>#DIV/0!</v>
      </c>
      <c r="S28" s="28">
        <f t="shared" si="1"/>
        <v>0</v>
      </c>
      <c r="T28" s="29" t="e">
        <f aca="true" t="shared" si="3" ref="T28:T33">SUM(PRODUCT(R28,100))+(S28)</f>
        <v>#DIV/0!</v>
      </c>
      <c r="U28" s="13"/>
    </row>
    <row r="29" spans="1:21" ht="12.75">
      <c r="A29" s="23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 t="e">
        <f t="shared" si="0"/>
        <v>#DIV/0!</v>
      </c>
      <c r="S29" s="28">
        <f t="shared" si="1"/>
        <v>0</v>
      </c>
      <c r="T29" s="29" t="e">
        <f t="shared" si="3"/>
        <v>#DIV/0!</v>
      </c>
      <c r="U29" s="13"/>
    </row>
    <row r="30" spans="1:21" ht="12.75">
      <c r="A30" s="23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 t="e">
        <f t="shared" si="0"/>
        <v>#DIV/0!</v>
      </c>
      <c r="S30" s="28">
        <f t="shared" si="1"/>
        <v>0</v>
      </c>
      <c r="T30" s="29" t="e">
        <f t="shared" si="3"/>
        <v>#DIV/0!</v>
      </c>
      <c r="U30" s="13"/>
    </row>
    <row r="31" spans="1:21" ht="12.75">
      <c r="A31" s="23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e">
        <f t="shared" si="0"/>
        <v>#DIV/0!</v>
      </c>
      <c r="S31" s="28">
        <f t="shared" si="1"/>
        <v>0</v>
      </c>
      <c r="T31" s="29" t="e">
        <f t="shared" si="3"/>
        <v>#DIV/0!</v>
      </c>
      <c r="U31" s="13"/>
    </row>
    <row r="32" spans="1:21" ht="12.75">
      <c r="A32" s="23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 t="e">
        <f t="shared" si="0"/>
        <v>#DIV/0!</v>
      </c>
      <c r="S32" s="28">
        <f t="shared" si="1"/>
        <v>0</v>
      </c>
      <c r="T32" s="29" t="e">
        <f t="shared" si="3"/>
        <v>#DIV/0!</v>
      </c>
      <c r="U32" s="13"/>
    </row>
    <row r="33" spans="1:21" ht="12.75">
      <c r="A33" s="23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 t="e">
        <f t="shared" si="0"/>
        <v>#DIV/0!</v>
      </c>
      <c r="S33" s="28">
        <f t="shared" si="1"/>
        <v>0</v>
      </c>
      <c r="T33" s="29" t="e">
        <f t="shared" si="3"/>
        <v>#DIV/0!</v>
      </c>
      <c r="U33" s="13"/>
    </row>
    <row r="35" ht="13.5" thickBot="1"/>
    <row r="36" spans="1:20" ht="12.75">
      <c r="A36" s="52"/>
      <c r="B36" s="54" t="s">
        <v>7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ht="13.5" thickBo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ht="13.5" thickBot="1"/>
    <row r="39" spans="1:2" ht="12.75">
      <c r="A39" s="16"/>
      <c r="B39" s="64" t="s">
        <v>13</v>
      </c>
    </row>
    <row r="40" spans="1:2" ht="13.5" thickBot="1">
      <c r="A40" s="17"/>
      <c r="B40" s="64"/>
    </row>
  </sheetData>
  <sheetProtection/>
  <mergeCells count="24">
    <mergeCell ref="B39:B40"/>
    <mergeCell ref="F8:F9"/>
    <mergeCell ref="K8:K9"/>
    <mergeCell ref="L8:L9"/>
    <mergeCell ref="N8:N9"/>
    <mergeCell ref="O8:O9"/>
    <mergeCell ref="D8:D9"/>
    <mergeCell ref="A3:U3"/>
    <mergeCell ref="G8:G9"/>
    <mergeCell ref="H8:H9"/>
    <mergeCell ref="Q8:Q9"/>
    <mergeCell ref="R8:R9"/>
    <mergeCell ref="A6:B6"/>
    <mergeCell ref="B8:B9"/>
    <mergeCell ref="A8:A9"/>
    <mergeCell ref="U8:U9"/>
    <mergeCell ref="M8:M9"/>
    <mergeCell ref="A36:A37"/>
    <mergeCell ref="B36:T37"/>
    <mergeCell ref="I8:I9"/>
    <mergeCell ref="J8:J9"/>
    <mergeCell ref="C8:C9"/>
    <mergeCell ref="E8:E9"/>
    <mergeCell ref="P8:P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tabSelected="1" zoomScale="85" zoomScaleNormal="85" zoomScalePageLayoutView="0" workbookViewId="0" topLeftCell="A1">
      <selection activeCell="W16" sqref="W16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57421875" style="1" customWidth="1"/>
    <col min="6" max="7" width="8.421875" style="1" bestFit="1" customWidth="1"/>
    <col min="8" max="14" width="8.57421875" style="1" customWidth="1"/>
    <col min="15" max="20" width="8.421875" style="1" bestFit="1" customWidth="1"/>
    <col min="21" max="21" width="8.421875" style="1" customWidth="1"/>
    <col min="22" max="22" width="8.421875" style="1" bestFit="1" customWidth="1"/>
    <col min="23" max="23" width="8.140625" style="1" customWidth="1"/>
    <col min="24" max="24" width="8.421875" style="1" bestFit="1" customWidth="1"/>
    <col min="25" max="25" width="26.00390625" style="1" customWidth="1"/>
    <col min="26" max="16384" width="9.140625" style="1" customWidth="1"/>
  </cols>
  <sheetData>
    <row r="1" spans="2:7" ht="12.75">
      <c r="B1" s="14" t="s">
        <v>163</v>
      </c>
      <c r="F1" s="2"/>
      <c r="G1" s="2"/>
    </row>
    <row r="2" spans="3:22" ht="13.5" thickBot="1">
      <c r="C2" s="3"/>
      <c r="D2" s="3"/>
      <c r="E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5" ht="17.25" thickBot="1" thickTop="1">
      <c r="A3" s="57" t="s">
        <v>56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9"/>
    </row>
    <row r="4" spans="1:24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6" ht="12.75">
      <c r="A5" s="4"/>
      <c r="B5" s="3"/>
      <c r="F5" s="5"/>
    </row>
    <row r="6" spans="1:6" ht="13.5" thickBot="1">
      <c r="A6" s="61" t="s">
        <v>8</v>
      </c>
      <c r="B6" s="61"/>
      <c r="C6" s="61"/>
      <c r="D6" s="61"/>
      <c r="E6" s="61"/>
      <c r="F6" s="61"/>
    </row>
    <row r="7" spans="2:23" ht="13.5" thickTop="1">
      <c r="B7" s="6"/>
      <c r="W7" s="11"/>
    </row>
    <row r="8" spans="1:25" ht="12.75" customHeight="1">
      <c r="A8" s="62" t="s">
        <v>4</v>
      </c>
      <c r="B8" s="60" t="s">
        <v>0</v>
      </c>
      <c r="C8" s="55">
        <v>41324</v>
      </c>
      <c r="D8" s="55">
        <v>40984</v>
      </c>
      <c r="E8" s="55">
        <v>40985</v>
      </c>
      <c r="F8" s="55">
        <v>40986</v>
      </c>
      <c r="G8" s="55">
        <v>40999</v>
      </c>
      <c r="H8" s="55">
        <v>41021</v>
      </c>
      <c r="I8" s="55">
        <v>41030</v>
      </c>
      <c r="J8" s="55">
        <v>41048</v>
      </c>
      <c r="K8" s="55">
        <v>41049</v>
      </c>
      <c r="L8" s="55">
        <v>41069</v>
      </c>
      <c r="M8" s="55">
        <v>41070</v>
      </c>
      <c r="N8" s="55">
        <v>41077</v>
      </c>
      <c r="O8" s="66">
        <v>41097</v>
      </c>
      <c r="P8" s="66">
        <v>41098</v>
      </c>
      <c r="Q8" s="66">
        <v>41167</v>
      </c>
      <c r="R8" s="66">
        <v>41210</v>
      </c>
      <c r="S8" s="68" t="s">
        <v>78</v>
      </c>
      <c r="T8" s="68" t="s">
        <v>162</v>
      </c>
      <c r="U8" s="40" t="s">
        <v>3</v>
      </c>
      <c r="V8" s="60" t="s">
        <v>11</v>
      </c>
      <c r="W8" s="4" t="s">
        <v>2</v>
      </c>
      <c r="X8" s="9" t="s">
        <v>1</v>
      </c>
      <c r="Y8" s="60" t="s">
        <v>54</v>
      </c>
    </row>
    <row r="9" spans="1:25" ht="13.5" thickBot="1">
      <c r="A9" s="63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67"/>
      <c r="P9" s="67"/>
      <c r="Q9" s="67"/>
      <c r="R9" s="67"/>
      <c r="S9" s="67"/>
      <c r="T9" s="67"/>
      <c r="U9" s="41"/>
      <c r="V9" s="56"/>
      <c r="W9" s="12" t="s">
        <v>5</v>
      </c>
      <c r="X9" s="10" t="s">
        <v>6</v>
      </c>
      <c r="Y9" s="56"/>
    </row>
    <row r="10" spans="1:25" ht="13.5" thickTop="1">
      <c r="A10" s="23">
        <v>1</v>
      </c>
      <c r="B10" s="15" t="s">
        <v>41</v>
      </c>
      <c r="C10" s="20">
        <v>0.67593</v>
      </c>
      <c r="D10" s="20"/>
      <c r="E10" s="20">
        <v>0.66574</v>
      </c>
      <c r="F10" s="20" t="s">
        <v>136</v>
      </c>
      <c r="G10" s="20"/>
      <c r="H10" s="20">
        <v>0.66404</v>
      </c>
      <c r="I10" s="20">
        <v>0.67982</v>
      </c>
      <c r="J10" s="20">
        <v>0.69259</v>
      </c>
      <c r="K10" s="20">
        <v>0.68796</v>
      </c>
      <c r="L10" s="20">
        <v>0.73611</v>
      </c>
      <c r="M10" s="20"/>
      <c r="N10" s="20"/>
      <c r="O10" s="20">
        <v>0.68611</v>
      </c>
      <c r="P10" s="20">
        <v>0.67037</v>
      </c>
      <c r="Q10" s="20"/>
      <c r="R10" s="20">
        <v>0.6881</v>
      </c>
      <c r="S10" s="20">
        <v>0.69561</v>
      </c>
      <c r="T10" s="20">
        <v>0.73625</v>
      </c>
      <c r="U10" s="20">
        <v>0.66905</v>
      </c>
      <c r="V10" s="20">
        <f>AVERAGE(C10:U10)</f>
        <v>0.6882830769230771</v>
      </c>
      <c r="W10" s="19">
        <v>7.5</v>
      </c>
      <c r="X10" s="21">
        <f>SUM(PRODUCT(V10,100))+(W10)</f>
        <v>76.32830769230772</v>
      </c>
      <c r="Y10" s="33">
        <v>0.64825</v>
      </c>
    </row>
    <row r="11" spans="1:25" s="36" customFormat="1" ht="12.75">
      <c r="A11" s="23">
        <v>2</v>
      </c>
      <c r="B11" s="15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 t="s">
        <v>136</v>
      </c>
      <c r="P11" s="20">
        <v>0.67302</v>
      </c>
      <c r="Q11" s="20"/>
      <c r="R11" s="20">
        <v>0.67778</v>
      </c>
      <c r="S11" s="20"/>
      <c r="T11" s="20">
        <v>0.68208</v>
      </c>
      <c r="U11" s="20">
        <v>0.64921</v>
      </c>
      <c r="V11" s="20">
        <f aca="true" t="shared" si="0" ref="V11:V31">AVERAGE(C11:U11)</f>
        <v>0.6705225</v>
      </c>
      <c r="W11" s="19">
        <v>3</v>
      </c>
      <c r="X11" s="21">
        <f>SUM(PRODUCT(V11,100))+(W11)</f>
        <v>70.05225</v>
      </c>
      <c r="Y11" s="34">
        <v>0.63841</v>
      </c>
    </row>
    <row r="12" spans="1:25" ht="12.75">
      <c r="A12" s="23">
        <v>3</v>
      </c>
      <c r="B12" s="15" t="s">
        <v>49</v>
      </c>
      <c r="C12" s="20"/>
      <c r="D12" s="20" t="s">
        <v>136</v>
      </c>
      <c r="E12" s="20"/>
      <c r="F12" s="20"/>
      <c r="G12" s="20">
        <v>0.67778</v>
      </c>
      <c r="H12" s="20">
        <v>0.71842</v>
      </c>
      <c r="I12" s="20">
        <v>0.72302</v>
      </c>
      <c r="J12" s="20"/>
      <c r="K12" s="20">
        <v>0.68241</v>
      </c>
      <c r="L12" s="20"/>
      <c r="M12" s="20"/>
      <c r="N12" s="20"/>
      <c r="O12" s="20">
        <v>0.7</v>
      </c>
      <c r="P12" s="20">
        <v>0.68796</v>
      </c>
      <c r="Q12" s="20"/>
      <c r="R12" s="20">
        <v>0.70873</v>
      </c>
      <c r="S12" s="20"/>
      <c r="T12" s="20"/>
      <c r="U12" s="42"/>
      <c r="V12" s="20">
        <f t="shared" si="0"/>
        <v>0.69976</v>
      </c>
      <c r="W12" s="19">
        <f aca="true" t="shared" si="1" ref="W12:W28">COUNTA(C12:U12)/2</f>
        <v>4</v>
      </c>
      <c r="X12" s="21">
        <f>SUM(PRODUCT(V12,100))+(W12)</f>
        <v>73.976</v>
      </c>
      <c r="Y12" s="34">
        <v>0.67381</v>
      </c>
    </row>
    <row r="13" spans="1:25" ht="12.75">
      <c r="A13" s="23"/>
      <c r="B13" s="26" t="s">
        <v>62</v>
      </c>
      <c r="C13" s="27"/>
      <c r="D13" s="27"/>
      <c r="E13" s="27"/>
      <c r="F13" s="27"/>
      <c r="G13" s="27">
        <v>0.66667</v>
      </c>
      <c r="H13" s="27"/>
      <c r="I13" s="27"/>
      <c r="J13" s="27"/>
      <c r="K13" s="27"/>
      <c r="L13" s="27"/>
      <c r="M13" s="27">
        <v>0.69457</v>
      </c>
      <c r="N13" s="27"/>
      <c r="O13" s="27">
        <v>0.65072</v>
      </c>
      <c r="P13" s="27">
        <v>0.69206</v>
      </c>
      <c r="Q13" s="27"/>
      <c r="R13" s="27">
        <v>0.6881</v>
      </c>
      <c r="S13" s="27"/>
      <c r="T13" s="27">
        <v>0</v>
      </c>
      <c r="U13" s="27">
        <v>0</v>
      </c>
      <c r="V13" s="45">
        <f t="shared" si="0"/>
        <v>0.4845885714285715</v>
      </c>
      <c r="W13" s="46">
        <f t="shared" si="1"/>
        <v>3.5</v>
      </c>
      <c r="X13" s="29">
        <f>SUM(PRODUCT(V13,100))+(W13)</f>
        <v>51.95885714285715</v>
      </c>
      <c r="Y13" s="13"/>
    </row>
    <row r="14" spans="1:25" ht="12.75">
      <c r="A14" s="23"/>
      <c r="B14" s="26" t="s">
        <v>39</v>
      </c>
      <c r="C14" s="27"/>
      <c r="D14" s="27">
        <v>0.62381</v>
      </c>
      <c r="E14" s="27"/>
      <c r="F14" s="27"/>
      <c r="G14" s="27"/>
      <c r="H14" s="27">
        <v>0.6746</v>
      </c>
      <c r="I14" s="27">
        <v>0.73889</v>
      </c>
      <c r="J14" s="27"/>
      <c r="K14" s="27"/>
      <c r="L14" s="27"/>
      <c r="M14" s="27"/>
      <c r="N14" s="27"/>
      <c r="O14" s="27"/>
      <c r="P14" s="27"/>
      <c r="Q14" s="27"/>
      <c r="R14" s="27">
        <v>0.67857</v>
      </c>
      <c r="S14" s="27"/>
      <c r="T14" s="27">
        <v>0</v>
      </c>
      <c r="U14" s="27">
        <v>0</v>
      </c>
      <c r="V14" s="45">
        <f t="shared" si="0"/>
        <v>0.452645</v>
      </c>
      <c r="W14" s="46">
        <f t="shared" si="1"/>
        <v>3</v>
      </c>
      <c r="X14" s="29">
        <f>SUM(PRODUCT(V14,100))+(W14)</f>
        <v>48.264500000000005</v>
      </c>
      <c r="Y14" s="13"/>
    </row>
    <row r="15" spans="1:25" ht="12.75">
      <c r="A15" s="23"/>
      <c r="B15" s="26" t="s">
        <v>154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>
        <v>0.64275</v>
      </c>
      <c r="P15" s="27">
        <v>0.66349</v>
      </c>
      <c r="Q15" s="27"/>
      <c r="R15" s="27"/>
      <c r="S15" s="27"/>
      <c r="T15" s="27"/>
      <c r="U15" s="27"/>
      <c r="V15" s="45">
        <f t="shared" si="0"/>
        <v>0.65312</v>
      </c>
      <c r="W15" s="46">
        <f t="shared" si="1"/>
        <v>1</v>
      </c>
      <c r="X15" s="29">
        <f aca="true" t="shared" si="2" ref="X15:X31">SUM(PRODUCT(V15,100))+(W15)</f>
        <v>66.312</v>
      </c>
      <c r="Y15" s="13"/>
    </row>
    <row r="16" spans="1:25" ht="12.75">
      <c r="A16" s="23"/>
      <c r="B16" s="26" t="s">
        <v>150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>
        <v>0.63241</v>
      </c>
      <c r="P16" s="27">
        <v>0.6537</v>
      </c>
      <c r="Q16" s="27">
        <v>0.66404</v>
      </c>
      <c r="R16" s="27"/>
      <c r="S16" s="27"/>
      <c r="T16" s="27"/>
      <c r="U16" s="27"/>
      <c r="V16" s="45">
        <f t="shared" si="0"/>
        <v>0.6500499999999999</v>
      </c>
      <c r="W16" s="46">
        <f t="shared" si="1"/>
        <v>1.5</v>
      </c>
      <c r="X16" s="29">
        <f t="shared" si="2"/>
        <v>66.505</v>
      </c>
      <c r="Y16" s="13"/>
    </row>
    <row r="17" spans="1:25" ht="12.75">
      <c r="A17" s="23"/>
      <c r="B17" s="26" t="s">
        <v>52</v>
      </c>
      <c r="C17" s="27"/>
      <c r="D17" s="27"/>
      <c r="E17" s="27"/>
      <c r="F17" s="27">
        <v>0.64474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45">
        <f t="shared" si="0"/>
        <v>0.64474</v>
      </c>
      <c r="W17" s="46">
        <f t="shared" si="1"/>
        <v>0.5</v>
      </c>
      <c r="X17" s="29">
        <f t="shared" si="2"/>
        <v>64.974</v>
      </c>
      <c r="Y17" s="13"/>
    </row>
    <row r="18" spans="1:25" ht="12.75">
      <c r="A18" s="23"/>
      <c r="B18" s="26" t="s">
        <v>36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>
        <v>0.63148</v>
      </c>
      <c r="P18" s="27">
        <v>0.64167</v>
      </c>
      <c r="Q18" s="27"/>
      <c r="R18" s="27"/>
      <c r="S18" s="27"/>
      <c r="T18" s="27"/>
      <c r="U18" s="27"/>
      <c r="V18" s="45">
        <f t="shared" si="0"/>
        <v>0.636575</v>
      </c>
      <c r="W18" s="46">
        <f t="shared" si="1"/>
        <v>1</v>
      </c>
      <c r="X18" s="29">
        <f t="shared" si="2"/>
        <v>64.6575</v>
      </c>
      <c r="Y18" s="13"/>
    </row>
    <row r="19" spans="1:25" ht="12.75">
      <c r="A19" s="24"/>
      <c r="B19" s="30" t="s">
        <v>63</v>
      </c>
      <c r="C19" s="31"/>
      <c r="D19" s="31"/>
      <c r="E19" s="31"/>
      <c r="F19" s="31"/>
      <c r="G19" s="31">
        <v>0.61667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45">
        <f t="shared" si="0"/>
        <v>0.61667</v>
      </c>
      <c r="W19" s="46">
        <f t="shared" si="1"/>
        <v>0.5</v>
      </c>
      <c r="X19" s="29">
        <f t="shared" si="2"/>
        <v>62.167</v>
      </c>
      <c r="Y19" s="13"/>
    </row>
    <row r="20" spans="1:25" ht="12.75">
      <c r="A20" s="23"/>
      <c r="B20" s="26" t="s">
        <v>151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0.60093</v>
      </c>
      <c r="P20" s="27">
        <v>0.61481</v>
      </c>
      <c r="Q20" s="27"/>
      <c r="R20" s="27"/>
      <c r="S20" s="27"/>
      <c r="T20" s="27"/>
      <c r="U20" s="27"/>
      <c r="V20" s="45">
        <f t="shared" si="0"/>
        <v>0.6078699999999999</v>
      </c>
      <c r="W20" s="46">
        <f t="shared" si="1"/>
        <v>1</v>
      </c>
      <c r="X20" s="29">
        <f t="shared" si="2"/>
        <v>61.78699999999999</v>
      </c>
      <c r="Y20" s="13"/>
    </row>
    <row r="21" spans="1:25" ht="12.75">
      <c r="A21" s="23"/>
      <c r="B21" s="26" t="s">
        <v>133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>
        <v>0.61204</v>
      </c>
      <c r="O21" s="27"/>
      <c r="P21" s="27"/>
      <c r="Q21" s="27"/>
      <c r="R21" s="27"/>
      <c r="S21" s="27"/>
      <c r="T21" s="27"/>
      <c r="U21" s="27"/>
      <c r="V21" s="45">
        <f t="shared" si="0"/>
        <v>0.61204</v>
      </c>
      <c r="W21" s="46">
        <f t="shared" si="1"/>
        <v>0.5</v>
      </c>
      <c r="X21" s="29">
        <f t="shared" si="2"/>
        <v>61.704</v>
      </c>
      <c r="Y21" s="13"/>
    </row>
    <row r="22" spans="1:25" ht="12.75">
      <c r="A22" s="23"/>
      <c r="B22" s="26" t="s">
        <v>20</v>
      </c>
      <c r="C22" s="27"/>
      <c r="D22" s="27"/>
      <c r="E22" s="27"/>
      <c r="F22" s="27"/>
      <c r="G22" s="27">
        <v>0.59907</v>
      </c>
      <c r="H22" s="27"/>
      <c r="I22" s="27"/>
      <c r="J22" s="27"/>
      <c r="K22" s="27"/>
      <c r="L22" s="27"/>
      <c r="M22" s="27"/>
      <c r="N22" s="27">
        <v>0.61019</v>
      </c>
      <c r="O22" s="27"/>
      <c r="P22" s="27"/>
      <c r="Q22" s="27"/>
      <c r="R22" s="27"/>
      <c r="S22" s="27"/>
      <c r="T22" s="27"/>
      <c r="U22" s="27"/>
      <c r="V22" s="45">
        <f t="shared" si="0"/>
        <v>0.60463</v>
      </c>
      <c r="W22" s="46">
        <f t="shared" si="1"/>
        <v>1</v>
      </c>
      <c r="X22" s="29">
        <f t="shared" si="2"/>
        <v>61.463</v>
      </c>
      <c r="Y22" s="13"/>
    </row>
    <row r="23" spans="1:25" ht="12.75">
      <c r="A23" s="23"/>
      <c r="B23" s="26" t="s">
        <v>37</v>
      </c>
      <c r="C23" s="27"/>
      <c r="D23" s="27"/>
      <c r="E23" s="27"/>
      <c r="F23" s="27"/>
      <c r="G23" s="27">
        <v>0.60088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45">
        <f t="shared" si="0"/>
        <v>0.60088</v>
      </c>
      <c r="W23" s="46">
        <f t="shared" si="1"/>
        <v>0.5</v>
      </c>
      <c r="X23" s="29">
        <f t="shared" si="2"/>
        <v>60.587999999999994</v>
      </c>
      <c r="Y23" s="13"/>
    </row>
    <row r="24" spans="1:25" ht="12.75">
      <c r="A24" s="23"/>
      <c r="B24" s="26" t="s">
        <v>155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>
        <v>0.60507</v>
      </c>
      <c r="P24" s="27">
        <v>0.58413</v>
      </c>
      <c r="Q24" s="27"/>
      <c r="R24" s="27"/>
      <c r="S24" s="27"/>
      <c r="T24" s="27"/>
      <c r="U24" s="27"/>
      <c r="V24" s="45">
        <f t="shared" si="0"/>
        <v>0.5946</v>
      </c>
      <c r="W24" s="46">
        <f t="shared" si="1"/>
        <v>1</v>
      </c>
      <c r="X24" s="29">
        <f t="shared" si="2"/>
        <v>60.46</v>
      </c>
      <c r="Y24" s="18"/>
    </row>
    <row r="25" spans="1:25" s="37" customFormat="1" ht="12.75">
      <c r="A25" s="23"/>
      <c r="B25" s="26" t="s">
        <v>64</v>
      </c>
      <c r="C25" s="27"/>
      <c r="D25" s="27"/>
      <c r="E25" s="27"/>
      <c r="F25" s="27"/>
      <c r="G25" s="27"/>
      <c r="H25" s="27">
        <v>0.57193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45">
        <f t="shared" si="0"/>
        <v>0.57193</v>
      </c>
      <c r="W25" s="46">
        <f t="shared" si="1"/>
        <v>0.5</v>
      </c>
      <c r="X25" s="29">
        <f t="shared" si="2"/>
        <v>57.693000000000005</v>
      </c>
      <c r="Y25" s="18"/>
    </row>
    <row r="26" spans="1:25" s="37" customFormat="1" ht="12.75">
      <c r="A26" s="23"/>
      <c r="B26" s="26" t="s">
        <v>130</v>
      </c>
      <c r="C26" s="27"/>
      <c r="D26" s="27"/>
      <c r="E26" s="27"/>
      <c r="F26" s="27"/>
      <c r="G26" s="27"/>
      <c r="H26" s="27"/>
      <c r="I26" s="27"/>
      <c r="J26" s="27"/>
      <c r="K26" s="27"/>
      <c r="L26" s="27">
        <v>0.56806</v>
      </c>
      <c r="M26" s="27"/>
      <c r="N26" s="27"/>
      <c r="O26" s="27"/>
      <c r="P26" s="27"/>
      <c r="Q26" s="27"/>
      <c r="R26" s="27"/>
      <c r="S26" s="27"/>
      <c r="T26" s="27"/>
      <c r="U26" s="27"/>
      <c r="V26" s="45">
        <f t="shared" si="0"/>
        <v>0.56806</v>
      </c>
      <c r="W26" s="46">
        <f t="shared" si="1"/>
        <v>0.5</v>
      </c>
      <c r="X26" s="29">
        <f t="shared" si="2"/>
        <v>57.306</v>
      </c>
      <c r="Y26" s="18"/>
    </row>
    <row r="27" spans="1:25" s="36" customFormat="1" ht="12.75">
      <c r="A27" s="23"/>
      <c r="B27" s="26" t="s">
        <v>65</v>
      </c>
      <c r="C27" s="27"/>
      <c r="D27" s="27"/>
      <c r="E27" s="27"/>
      <c r="F27" s="27"/>
      <c r="G27" s="27"/>
      <c r="H27" s="27">
        <v>0.54561</v>
      </c>
      <c r="I27" s="27"/>
      <c r="J27" s="27">
        <v>0.57685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45">
        <f t="shared" si="0"/>
        <v>0.56123</v>
      </c>
      <c r="W27" s="46">
        <f t="shared" si="1"/>
        <v>1</v>
      </c>
      <c r="X27" s="29">
        <f t="shared" si="2"/>
        <v>57.123</v>
      </c>
      <c r="Y27" s="18"/>
    </row>
    <row r="28" spans="1:25" s="37" customFormat="1" ht="12.75">
      <c r="A28" s="24"/>
      <c r="B28" s="26" t="s">
        <v>66</v>
      </c>
      <c r="C28" s="27"/>
      <c r="D28" s="27"/>
      <c r="E28" s="27"/>
      <c r="F28" s="27"/>
      <c r="G28" s="27"/>
      <c r="H28" s="27">
        <v>0.54298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45">
        <f t="shared" si="0"/>
        <v>0.54298</v>
      </c>
      <c r="W28" s="46">
        <f t="shared" si="1"/>
        <v>0.5</v>
      </c>
      <c r="X28" s="29">
        <f t="shared" si="2"/>
        <v>54.798</v>
      </c>
      <c r="Y28" s="18"/>
    </row>
    <row r="29" spans="1:25" s="37" customFormat="1" ht="12.75">
      <c r="A29" s="24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45" t="e">
        <f>AVERAGE(C29:U29)</f>
        <v>#DIV/0!</v>
      </c>
      <c r="W29" s="28">
        <f>COUNTA(C29:T29)/2</f>
        <v>0</v>
      </c>
      <c r="X29" s="29" t="e">
        <f t="shared" si="2"/>
        <v>#DIV/0!</v>
      </c>
      <c r="Y29" s="18"/>
    </row>
    <row r="30" spans="1:25" s="37" customFormat="1" ht="12.75">
      <c r="A30" s="24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45" t="e">
        <f t="shared" si="0"/>
        <v>#DIV/0!</v>
      </c>
      <c r="W30" s="28">
        <f>COUNTA(C30:S30)/2</f>
        <v>0</v>
      </c>
      <c r="X30" s="29" t="e">
        <f t="shared" si="2"/>
        <v>#DIV/0!</v>
      </c>
      <c r="Y30" s="18"/>
    </row>
    <row r="31" spans="1:25" s="37" customFormat="1" ht="12.75">
      <c r="A31" s="24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45" t="e">
        <f t="shared" si="0"/>
        <v>#DIV/0!</v>
      </c>
      <c r="W31" s="28">
        <f>COUNTA(C31:S31)/2</f>
        <v>0</v>
      </c>
      <c r="X31" s="29" t="e">
        <f t="shared" si="2"/>
        <v>#DIV/0!</v>
      </c>
      <c r="Y31" s="18"/>
    </row>
    <row r="32" spans="1:25" ht="12.75">
      <c r="A32" s="36"/>
      <c r="Y32" s="36"/>
    </row>
    <row r="33" ht="13.5" thickBot="1"/>
    <row r="34" spans="1:24" ht="12.75">
      <c r="A34" s="52"/>
      <c r="B34" s="54" t="s">
        <v>7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</row>
    <row r="35" spans="1:24" ht="13.5" thickBo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</row>
    <row r="36" ht="13.5" thickBot="1"/>
    <row r="37" spans="1:2" ht="12.75">
      <c r="A37" s="16"/>
      <c r="B37" s="64" t="s">
        <v>13</v>
      </c>
    </row>
    <row r="38" spans="1:2" ht="13.5" thickBot="1">
      <c r="A38" s="17"/>
      <c r="B38" s="64"/>
    </row>
  </sheetData>
  <sheetProtection/>
  <mergeCells count="27">
    <mergeCell ref="B37:B38"/>
    <mergeCell ref="Y8:Y9"/>
    <mergeCell ref="K8:K9"/>
    <mergeCell ref="A3:Y3"/>
    <mergeCell ref="G8:G9"/>
    <mergeCell ref="S8:S9"/>
    <mergeCell ref="V8:V9"/>
    <mergeCell ref="T8:T9"/>
    <mergeCell ref="A34:A35"/>
    <mergeCell ref="B34:X35"/>
    <mergeCell ref="I8:I9"/>
    <mergeCell ref="L8:L9"/>
    <mergeCell ref="M8:M9"/>
    <mergeCell ref="N8:N9"/>
    <mergeCell ref="J8:J9"/>
    <mergeCell ref="R8:R9"/>
    <mergeCell ref="Q8:Q9"/>
    <mergeCell ref="O8:O9"/>
    <mergeCell ref="P8:P9"/>
    <mergeCell ref="H8:H9"/>
    <mergeCell ref="A6:F6"/>
    <mergeCell ref="B8:B9"/>
    <mergeCell ref="A8:A9"/>
    <mergeCell ref="F8:F9"/>
    <mergeCell ref="C8:C9"/>
    <mergeCell ref="E8:E9"/>
    <mergeCell ref="D8:D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5"/>
  <sheetViews>
    <sheetView tabSelected="1" zoomScale="85" zoomScaleNormal="85" zoomScalePageLayoutView="0" workbookViewId="0" topLeftCell="A1">
      <selection activeCell="W16" sqref="W16"/>
    </sheetView>
  </sheetViews>
  <sheetFormatPr defaultColWidth="9.140625" defaultRowHeight="12.75"/>
  <cols>
    <col min="1" max="1" width="4.28125" style="1" customWidth="1"/>
    <col min="2" max="2" width="35.57421875" style="1" bestFit="1" customWidth="1"/>
    <col min="3" max="3" width="8.57421875" style="1" customWidth="1"/>
    <col min="4" max="4" width="8.00390625" style="1" customWidth="1"/>
    <col min="5" max="6" width="10.7109375" style="1" bestFit="1" customWidth="1"/>
    <col min="7" max="9" width="8.57421875" style="1" customWidth="1"/>
    <col min="10" max="19" width="8.00390625" style="1" customWidth="1"/>
    <col min="20" max="21" width="9.421875" style="1" bestFit="1" customWidth="1"/>
    <col min="22" max="22" width="8.140625" style="1" customWidth="1"/>
    <col min="23" max="23" width="8.7109375" style="1" bestFit="1" customWidth="1"/>
    <col min="24" max="24" width="26.00390625" style="1" customWidth="1"/>
    <col min="25" max="16384" width="9.140625" style="1" customWidth="1"/>
  </cols>
  <sheetData>
    <row r="1" spans="2:6" ht="12.75">
      <c r="B1" s="14" t="s">
        <v>163</v>
      </c>
      <c r="E1" s="2"/>
      <c r="F1" s="2"/>
    </row>
    <row r="2" spans="3:21" ht="13.5" thickBot="1">
      <c r="C2" s="3"/>
      <c r="D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4" ht="17.25" thickBot="1" thickTop="1">
      <c r="A3" s="57" t="s">
        <v>56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9"/>
    </row>
    <row r="4" spans="1:23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5" ht="12.75">
      <c r="A5" s="4"/>
      <c r="B5" s="3"/>
      <c r="E5" s="5"/>
    </row>
    <row r="6" spans="1:5" ht="13.5" thickBot="1">
      <c r="A6" s="61" t="s">
        <v>12</v>
      </c>
      <c r="B6" s="61"/>
      <c r="C6" s="61"/>
      <c r="D6" s="61"/>
      <c r="E6" s="61"/>
    </row>
    <row r="7" spans="2:22" ht="13.5" thickTop="1">
      <c r="B7" s="6"/>
      <c r="V7" s="11"/>
    </row>
    <row r="8" spans="1:24" ht="12.75" customHeight="1">
      <c r="A8" s="62" t="s">
        <v>4</v>
      </c>
      <c r="B8" s="60" t="s">
        <v>0</v>
      </c>
      <c r="C8" s="55">
        <v>40984</v>
      </c>
      <c r="D8" s="55">
        <v>40985</v>
      </c>
      <c r="E8" s="55">
        <v>40986</v>
      </c>
      <c r="F8" s="55">
        <v>40999</v>
      </c>
      <c r="G8" s="55">
        <v>41021</v>
      </c>
      <c r="H8" s="55">
        <v>41030</v>
      </c>
      <c r="I8" s="55">
        <v>41048</v>
      </c>
      <c r="J8" s="55">
        <v>41049</v>
      </c>
      <c r="K8" s="55">
        <v>41069</v>
      </c>
      <c r="L8" s="55">
        <v>41070</v>
      </c>
      <c r="M8" s="55">
        <v>41077</v>
      </c>
      <c r="N8" s="55">
        <v>41096</v>
      </c>
      <c r="O8" s="55">
        <v>41097</v>
      </c>
      <c r="P8" s="55">
        <v>41210</v>
      </c>
      <c r="Q8" s="66" t="s">
        <v>76</v>
      </c>
      <c r="R8" s="66" t="s">
        <v>123</v>
      </c>
      <c r="S8" s="68" t="s">
        <v>172</v>
      </c>
      <c r="T8" s="60" t="s">
        <v>3</v>
      </c>
      <c r="U8" s="60" t="s">
        <v>11</v>
      </c>
      <c r="V8" s="4" t="s">
        <v>2</v>
      </c>
      <c r="W8" s="9" t="s">
        <v>1</v>
      </c>
      <c r="X8" s="60" t="s">
        <v>54</v>
      </c>
    </row>
    <row r="9" spans="1:24" ht="13.5" thickBot="1">
      <c r="A9" s="63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67"/>
      <c r="R9" s="67"/>
      <c r="S9" s="67"/>
      <c r="T9" s="56"/>
      <c r="U9" s="56"/>
      <c r="V9" s="12" t="s">
        <v>5</v>
      </c>
      <c r="W9" s="10" t="s">
        <v>6</v>
      </c>
      <c r="X9" s="56"/>
    </row>
    <row r="10" spans="1:24" ht="13.5" thickTop="1">
      <c r="A10" s="23">
        <v>1</v>
      </c>
      <c r="B10" s="15" t="s">
        <v>53</v>
      </c>
      <c r="C10" s="20" t="s">
        <v>136</v>
      </c>
      <c r="D10" s="20"/>
      <c r="E10" s="20">
        <v>0.65439</v>
      </c>
      <c r="F10" s="20">
        <v>0.6754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>
        <v>0.65542</v>
      </c>
      <c r="T10" s="42"/>
      <c r="U10" s="20">
        <f>AVERAGE(C10:T10)</f>
        <v>0.6617366666666666</v>
      </c>
      <c r="V10" s="19">
        <v>2.5</v>
      </c>
      <c r="W10" s="21">
        <f>SUM(PRODUCT(U10,100))+(V10)</f>
        <v>68.67366666666666</v>
      </c>
      <c r="X10" s="33">
        <v>0.64524</v>
      </c>
    </row>
    <row r="11" spans="1:24" ht="12.75">
      <c r="A11" s="23">
        <v>2</v>
      </c>
      <c r="B11" s="15" t="s">
        <v>103</v>
      </c>
      <c r="C11" s="20"/>
      <c r="D11" s="20"/>
      <c r="E11" s="20"/>
      <c r="F11" s="20"/>
      <c r="G11" s="20">
        <v>0.66667</v>
      </c>
      <c r="H11" s="20" t="s">
        <v>136</v>
      </c>
      <c r="I11" s="20"/>
      <c r="J11" s="20"/>
      <c r="K11" s="20"/>
      <c r="L11" s="20"/>
      <c r="M11" s="20"/>
      <c r="N11" s="20">
        <v>0.65</v>
      </c>
      <c r="O11" s="20">
        <v>0.65797</v>
      </c>
      <c r="P11" s="20"/>
      <c r="Q11" s="20"/>
      <c r="R11" s="20"/>
      <c r="S11" s="20"/>
      <c r="T11" s="42"/>
      <c r="U11" s="20">
        <f>AVERAGE(C11:T11)</f>
        <v>0.6582133333333333</v>
      </c>
      <c r="V11" s="19">
        <f>COUNTA(C11:T11)/2</f>
        <v>2</v>
      </c>
      <c r="W11" s="21">
        <f>SUM(PRODUCT(U11,100))+(V11)</f>
        <v>67.82133333333333</v>
      </c>
      <c r="X11" s="35">
        <v>0.63681</v>
      </c>
    </row>
    <row r="12" spans="1:24" s="36" customFormat="1" ht="12.75">
      <c r="A12" s="23">
        <v>3</v>
      </c>
      <c r="B12" s="15" t="s">
        <v>77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>
        <v>0.70439</v>
      </c>
      <c r="R12" s="20"/>
      <c r="S12" s="20"/>
      <c r="T12" s="42"/>
      <c r="U12" s="20">
        <f>AVERAGE(C12:T12)</f>
        <v>0.70439</v>
      </c>
      <c r="V12" s="43">
        <f>COUNTA(C12:T12)/2</f>
        <v>0.5</v>
      </c>
      <c r="W12" s="21">
        <f>SUM(PRODUCT(U12,100))+(V12)</f>
        <v>70.939</v>
      </c>
      <c r="X12" s="33"/>
    </row>
    <row r="13" spans="1:24" ht="12.75">
      <c r="A13" s="23"/>
      <c r="B13" s="26" t="s">
        <v>71</v>
      </c>
      <c r="C13" s="27"/>
      <c r="D13" s="27">
        <v>0.67685</v>
      </c>
      <c r="E13" s="27">
        <v>0.64737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>
        <f aca="true" t="shared" si="0" ref="U13:U48">AVERAGE(C13:T13)</f>
        <v>0.66211</v>
      </c>
      <c r="V13" s="28">
        <f aca="true" t="shared" si="1" ref="V13:V48">COUNTA(C13:T13)/2</f>
        <v>1</v>
      </c>
      <c r="W13" s="29">
        <f aca="true" t="shared" si="2" ref="W13:W48">SUM(PRODUCT(U13,100))+(V13)</f>
        <v>67.211</v>
      </c>
      <c r="X13" s="35"/>
    </row>
    <row r="14" spans="1:24" ht="12.75">
      <c r="A14" s="23"/>
      <c r="B14" s="26" t="s">
        <v>79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>
        <v>0.66228</v>
      </c>
      <c r="Q14" s="27">
        <v>0.64123</v>
      </c>
      <c r="R14" s="27">
        <v>0.66667</v>
      </c>
      <c r="S14" s="27"/>
      <c r="T14" s="27"/>
      <c r="U14" s="27">
        <f t="shared" si="0"/>
        <v>0.6567266666666667</v>
      </c>
      <c r="V14" s="28">
        <f t="shared" si="1"/>
        <v>1.5</v>
      </c>
      <c r="W14" s="29">
        <f t="shared" si="2"/>
        <v>67.17266666666667</v>
      </c>
      <c r="X14" s="35"/>
    </row>
    <row r="15" spans="1:24" ht="12.75">
      <c r="A15" s="23"/>
      <c r="B15" s="26" t="s">
        <v>68</v>
      </c>
      <c r="C15" s="27"/>
      <c r="D15" s="27"/>
      <c r="E15" s="27"/>
      <c r="F15" s="27"/>
      <c r="G15" s="27"/>
      <c r="H15" s="27">
        <v>0.6529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>
        <f t="shared" si="0"/>
        <v>0.6529</v>
      </c>
      <c r="V15" s="28">
        <f t="shared" si="1"/>
        <v>0.5</v>
      </c>
      <c r="W15" s="29">
        <f t="shared" si="2"/>
        <v>65.79</v>
      </c>
      <c r="X15" s="13"/>
    </row>
    <row r="16" spans="1:24" ht="12.75">
      <c r="A16" s="23"/>
      <c r="B16" s="26" t="s">
        <v>152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>
        <v>0.64074</v>
      </c>
      <c r="P16" s="27">
        <v>0.67063</v>
      </c>
      <c r="Q16" s="27"/>
      <c r="R16" s="27"/>
      <c r="S16" s="27"/>
      <c r="T16" s="27"/>
      <c r="U16" s="27">
        <f t="shared" si="0"/>
        <v>0.655685</v>
      </c>
      <c r="V16" s="28">
        <f t="shared" si="1"/>
        <v>1</v>
      </c>
      <c r="W16" s="29">
        <f t="shared" si="2"/>
        <v>66.5685</v>
      </c>
      <c r="X16" s="13"/>
    </row>
    <row r="17" spans="1:24" ht="12.75">
      <c r="A17" s="24"/>
      <c r="B17" s="30" t="s">
        <v>104</v>
      </c>
      <c r="C17" s="31"/>
      <c r="D17" s="31"/>
      <c r="E17" s="31"/>
      <c r="F17" s="31"/>
      <c r="G17" s="31">
        <v>0.64048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>
        <f t="shared" si="0"/>
        <v>0.64048</v>
      </c>
      <c r="V17" s="28">
        <f t="shared" si="1"/>
        <v>0.5</v>
      </c>
      <c r="W17" s="29">
        <f t="shared" si="2"/>
        <v>64.548</v>
      </c>
      <c r="X17" s="13"/>
    </row>
    <row r="18" spans="1:24" ht="12.75">
      <c r="A18" s="23"/>
      <c r="B18" s="26" t="s">
        <v>129</v>
      </c>
      <c r="C18" s="27"/>
      <c r="D18" s="27"/>
      <c r="E18" s="27"/>
      <c r="F18" s="27"/>
      <c r="G18" s="27"/>
      <c r="H18" s="27"/>
      <c r="I18" s="27"/>
      <c r="J18" s="27"/>
      <c r="K18" s="27">
        <v>0.63333</v>
      </c>
      <c r="L18" s="27"/>
      <c r="M18" s="27"/>
      <c r="N18" s="27"/>
      <c r="O18" s="27"/>
      <c r="P18" s="27"/>
      <c r="Q18" s="27"/>
      <c r="R18" s="27"/>
      <c r="S18" s="27"/>
      <c r="T18" s="27"/>
      <c r="U18" s="27">
        <f t="shared" si="0"/>
        <v>0.63333</v>
      </c>
      <c r="V18" s="28">
        <f t="shared" si="1"/>
        <v>0.5</v>
      </c>
      <c r="W18" s="29">
        <f t="shared" si="2"/>
        <v>63.833</v>
      </c>
      <c r="X18" s="13"/>
    </row>
    <row r="19" spans="1:24" ht="12.75">
      <c r="A19" s="23"/>
      <c r="B19" s="26" t="s">
        <v>132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v>0.62895</v>
      </c>
      <c r="M19" s="27"/>
      <c r="N19" s="27"/>
      <c r="O19" s="27"/>
      <c r="P19" s="27"/>
      <c r="Q19" s="27"/>
      <c r="R19" s="27"/>
      <c r="S19" s="27"/>
      <c r="T19" s="27"/>
      <c r="U19" s="27">
        <f t="shared" si="0"/>
        <v>0.62895</v>
      </c>
      <c r="V19" s="28">
        <f t="shared" si="1"/>
        <v>0.5</v>
      </c>
      <c r="W19" s="29">
        <f t="shared" si="2"/>
        <v>63.395</v>
      </c>
      <c r="X19" s="13"/>
    </row>
    <row r="20" spans="1:24" ht="12.75">
      <c r="A20" s="23"/>
      <c r="B20" s="26" t="s">
        <v>105</v>
      </c>
      <c r="C20" s="27"/>
      <c r="D20" s="27"/>
      <c r="E20" s="27"/>
      <c r="F20" s="27"/>
      <c r="G20" s="27">
        <v>0.62222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>
        <f t="shared" si="0"/>
        <v>0.62222</v>
      </c>
      <c r="V20" s="28">
        <f t="shared" si="1"/>
        <v>0.5</v>
      </c>
      <c r="W20" s="29">
        <f t="shared" si="2"/>
        <v>62.722</v>
      </c>
      <c r="X20" s="13"/>
    </row>
    <row r="21" spans="1:24" ht="12.75">
      <c r="A21" s="23"/>
      <c r="B21" s="26" t="s">
        <v>144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>
        <v>0.6287</v>
      </c>
      <c r="O21" s="27">
        <v>0.60263</v>
      </c>
      <c r="P21" s="27"/>
      <c r="Q21" s="27"/>
      <c r="R21" s="27"/>
      <c r="S21" s="27"/>
      <c r="T21" s="27"/>
      <c r="U21" s="27">
        <f t="shared" si="0"/>
        <v>0.615665</v>
      </c>
      <c r="V21" s="28">
        <f t="shared" si="1"/>
        <v>1</v>
      </c>
      <c r="W21" s="29">
        <f t="shared" si="2"/>
        <v>62.566500000000005</v>
      </c>
      <c r="X21" s="13"/>
    </row>
    <row r="22" spans="1:24" ht="12.75">
      <c r="A22" s="23"/>
      <c r="B22" s="26" t="s">
        <v>100</v>
      </c>
      <c r="C22" s="27"/>
      <c r="D22" s="27"/>
      <c r="E22" s="27"/>
      <c r="F22" s="27">
        <v>0.61579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>
        <f t="shared" si="0"/>
        <v>0.61579</v>
      </c>
      <c r="V22" s="28">
        <f t="shared" si="1"/>
        <v>0.5</v>
      </c>
      <c r="W22" s="29">
        <f t="shared" si="2"/>
        <v>62.07899999999999</v>
      </c>
      <c r="X22" s="13"/>
    </row>
    <row r="23" spans="1:24" ht="12.75">
      <c r="A23" s="23"/>
      <c r="B23" s="26" t="s">
        <v>145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>
        <v>0.59259</v>
      </c>
      <c r="O23" s="27">
        <v>0.61667</v>
      </c>
      <c r="P23" s="27"/>
      <c r="Q23" s="27"/>
      <c r="R23" s="27"/>
      <c r="S23" s="27"/>
      <c r="T23" s="27"/>
      <c r="U23" s="27">
        <f t="shared" si="0"/>
        <v>0.60463</v>
      </c>
      <c r="V23" s="28">
        <f t="shared" si="1"/>
        <v>1</v>
      </c>
      <c r="W23" s="29">
        <f t="shared" si="2"/>
        <v>61.463</v>
      </c>
      <c r="X23" s="13"/>
    </row>
    <row r="24" spans="1:24" ht="12.75">
      <c r="A24" s="23"/>
      <c r="B24" s="26" t="s">
        <v>80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>
        <v>0.65877</v>
      </c>
      <c r="Q24" s="27">
        <v>0.60877</v>
      </c>
      <c r="R24" s="27"/>
      <c r="S24" s="27"/>
      <c r="T24" s="27"/>
      <c r="U24" s="27">
        <f t="shared" si="0"/>
        <v>0.63377</v>
      </c>
      <c r="V24" s="28">
        <f t="shared" si="1"/>
        <v>1</v>
      </c>
      <c r="W24" s="29">
        <f t="shared" si="2"/>
        <v>64.377</v>
      </c>
      <c r="X24" s="13"/>
    </row>
    <row r="25" spans="1:24" ht="12.75">
      <c r="A25" s="23"/>
      <c r="B25" s="26" t="s">
        <v>153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>
        <v>0.60741</v>
      </c>
      <c r="P25" s="27"/>
      <c r="Q25" s="27"/>
      <c r="R25" s="27"/>
      <c r="S25" s="27"/>
      <c r="T25" s="27"/>
      <c r="U25" s="27">
        <f t="shared" si="0"/>
        <v>0.60741</v>
      </c>
      <c r="V25" s="28">
        <f t="shared" si="1"/>
        <v>0.5</v>
      </c>
      <c r="W25" s="29">
        <f t="shared" si="2"/>
        <v>61.241</v>
      </c>
      <c r="X25" s="13"/>
    </row>
    <row r="26" spans="1:62" s="37" customFormat="1" ht="12.75">
      <c r="A26" s="23"/>
      <c r="B26" s="26" t="s">
        <v>106</v>
      </c>
      <c r="C26" s="27"/>
      <c r="D26" s="27"/>
      <c r="E26" s="27"/>
      <c r="F26" s="27"/>
      <c r="G26" s="27">
        <v>0.59921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>
        <f t="shared" si="0"/>
        <v>0.59921</v>
      </c>
      <c r="V26" s="28">
        <f t="shared" si="1"/>
        <v>0.5</v>
      </c>
      <c r="W26" s="29">
        <f t="shared" si="2"/>
        <v>60.421</v>
      </c>
      <c r="X26" s="18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</row>
    <row r="27" spans="1:62" s="37" customFormat="1" ht="12.75">
      <c r="A27" s="23"/>
      <c r="B27" s="26" t="s">
        <v>107</v>
      </c>
      <c r="C27" s="27"/>
      <c r="D27" s="27"/>
      <c r="E27" s="27"/>
      <c r="F27" s="27"/>
      <c r="G27" s="27">
        <v>0.59762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>
        <f t="shared" si="0"/>
        <v>0.59762</v>
      </c>
      <c r="V27" s="28">
        <f t="shared" si="1"/>
        <v>0.5</v>
      </c>
      <c r="W27" s="29">
        <f t="shared" si="2"/>
        <v>60.262</v>
      </c>
      <c r="X27" s="18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</row>
    <row r="28" spans="1:62" s="37" customFormat="1" ht="12.75">
      <c r="A28" s="23"/>
      <c r="B28" s="26" t="s">
        <v>112</v>
      </c>
      <c r="C28" s="27"/>
      <c r="D28" s="27"/>
      <c r="E28" s="27"/>
      <c r="F28" s="27"/>
      <c r="G28" s="27">
        <v>0.56579</v>
      </c>
      <c r="H28" s="27"/>
      <c r="I28" s="27"/>
      <c r="J28" s="27">
        <v>0.61389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>
        <f t="shared" si="0"/>
        <v>0.58984</v>
      </c>
      <c r="V28" s="28">
        <f t="shared" si="1"/>
        <v>1</v>
      </c>
      <c r="W28" s="29">
        <f t="shared" si="2"/>
        <v>59.984</v>
      </c>
      <c r="X28" s="18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2" ht="12.75">
      <c r="A29" s="23"/>
      <c r="B29" s="26" t="s">
        <v>135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>
        <v>0.59211</v>
      </c>
      <c r="N29" s="27"/>
      <c r="O29" s="27"/>
      <c r="P29" s="27"/>
      <c r="Q29" s="27"/>
      <c r="R29" s="27"/>
      <c r="S29" s="27"/>
      <c r="T29" s="27"/>
      <c r="U29" s="27">
        <f t="shared" si="0"/>
        <v>0.59211</v>
      </c>
      <c r="V29" s="28">
        <f t="shared" si="1"/>
        <v>0.5</v>
      </c>
      <c r="W29" s="29">
        <f t="shared" si="2"/>
        <v>59.711000000000006</v>
      </c>
      <c r="X29" s="18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</row>
    <row r="30" spans="1:24" ht="12.75">
      <c r="A30" s="23"/>
      <c r="B30" s="26" t="s">
        <v>122</v>
      </c>
      <c r="C30" s="27"/>
      <c r="D30" s="27"/>
      <c r="E30" s="27"/>
      <c r="F30" s="27"/>
      <c r="G30" s="27"/>
      <c r="H30" s="27"/>
      <c r="I30" s="27">
        <v>0.58981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>
        <f t="shared" si="0"/>
        <v>0.58981</v>
      </c>
      <c r="V30" s="28">
        <f t="shared" si="1"/>
        <v>0.5</v>
      </c>
      <c r="W30" s="29">
        <f t="shared" si="2"/>
        <v>59.480999999999995</v>
      </c>
      <c r="X30" s="13"/>
    </row>
    <row r="31" spans="1:24" ht="12.75">
      <c r="A31" s="23"/>
      <c r="B31" s="26" t="s">
        <v>48</v>
      </c>
      <c r="C31" s="27"/>
      <c r="D31" s="27"/>
      <c r="E31" s="27"/>
      <c r="F31" s="27"/>
      <c r="G31" s="27">
        <v>0.58651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>
        <f t="shared" si="0"/>
        <v>0.58651</v>
      </c>
      <c r="V31" s="28">
        <f t="shared" si="1"/>
        <v>0.5</v>
      </c>
      <c r="W31" s="29">
        <f t="shared" si="2"/>
        <v>59.150999999999996</v>
      </c>
      <c r="X31" s="13"/>
    </row>
    <row r="32" spans="1:24" ht="12.75">
      <c r="A32" s="23"/>
      <c r="B32" s="26" t="s">
        <v>69</v>
      </c>
      <c r="C32" s="27">
        <v>0.58611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>
        <f t="shared" si="0"/>
        <v>0.58611</v>
      </c>
      <c r="V32" s="28">
        <f t="shared" si="1"/>
        <v>0.5</v>
      </c>
      <c r="W32" s="29">
        <f t="shared" si="2"/>
        <v>59.111000000000004</v>
      </c>
      <c r="X32" s="13"/>
    </row>
    <row r="33" spans="1:24" ht="12.75">
      <c r="A33" s="24"/>
      <c r="B33" s="26" t="s">
        <v>146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>
        <v>0.59074</v>
      </c>
      <c r="O33" s="27">
        <v>0.56667</v>
      </c>
      <c r="P33" s="27"/>
      <c r="Q33" s="27"/>
      <c r="R33" s="27"/>
      <c r="S33" s="27"/>
      <c r="T33" s="27"/>
      <c r="U33" s="27">
        <f t="shared" si="0"/>
        <v>0.578705</v>
      </c>
      <c r="V33" s="28">
        <f t="shared" si="1"/>
        <v>1</v>
      </c>
      <c r="W33" s="29">
        <f t="shared" si="2"/>
        <v>58.8705</v>
      </c>
      <c r="X33" s="13"/>
    </row>
    <row r="34" spans="1:24" ht="12.75">
      <c r="A34" s="23"/>
      <c r="B34" s="26" t="s">
        <v>18</v>
      </c>
      <c r="C34" s="27"/>
      <c r="D34" s="27"/>
      <c r="E34" s="27"/>
      <c r="F34" s="27"/>
      <c r="G34" s="27"/>
      <c r="H34" s="27">
        <v>0.58095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>
        <f t="shared" si="0"/>
        <v>0.58095</v>
      </c>
      <c r="V34" s="28">
        <f t="shared" si="1"/>
        <v>0.5</v>
      </c>
      <c r="W34" s="29">
        <f t="shared" si="2"/>
        <v>58.595</v>
      </c>
      <c r="X34" s="13"/>
    </row>
    <row r="35" spans="1:24" ht="12.75">
      <c r="A35" s="23"/>
      <c r="B35" s="26" t="s">
        <v>134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>
        <v>0.57685</v>
      </c>
      <c r="N35" s="27"/>
      <c r="O35" s="27"/>
      <c r="P35" s="27"/>
      <c r="Q35" s="27"/>
      <c r="R35" s="27"/>
      <c r="S35" s="27"/>
      <c r="T35" s="27"/>
      <c r="U35" s="27">
        <f t="shared" si="0"/>
        <v>0.57685</v>
      </c>
      <c r="V35" s="28">
        <f t="shared" si="1"/>
        <v>0.5</v>
      </c>
      <c r="W35" s="29">
        <f t="shared" si="2"/>
        <v>58.184999999999995</v>
      </c>
      <c r="X35" s="13"/>
    </row>
    <row r="36" spans="1:24" ht="12.75">
      <c r="A36" s="23"/>
      <c r="B36" s="26" t="s">
        <v>28</v>
      </c>
      <c r="C36" s="27"/>
      <c r="D36" s="27"/>
      <c r="E36" s="27"/>
      <c r="F36" s="27">
        <v>0.57105</v>
      </c>
      <c r="G36" s="27"/>
      <c r="H36" s="27"/>
      <c r="I36" s="27"/>
      <c r="J36" s="27"/>
      <c r="K36" s="27"/>
      <c r="L36" s="27"/>
      <c r="M36" s="27" t="s">
        <v>136</v>
      </c>
      <c r="N36" s="27"/>
      <c r="O36" s="27"/>
      <c r="P36" s="27"/>
      <c r="Q36" s="27"/>
      <c r="R36" s="27"/>
      <c r="S36" s="27"/>
      <c r="T36" s="27"/>
      <c r="U36" s="27">
        <f t="shared" si="0"/>
        <v>0.57105</v>
      </c>
      <c r="V36" s="28">
        <f t="shared" si="1"/>
        <v>1</v>
      </c>
      <c r="W36" s="29">
        <f t="shared" si="2"/>
        <v>58.105</v>
      </c>
      <c r="X36" s="13"/>
    </row>
    <row r="37" spans="1:24" ht="12.75">
      <c r="A37" s="23"/>
      <c r="B37" s="26" t="s">
        <v>111</v>
      </c>
      <c r="C37" s="27"/>
      <c r="D37" s="27"/>
      <c r="E37" s="27"/>
      <c r="F37" s="27"/>
      <c r="G37" s="27">
        <v>0.57018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>
        <f t="shared" si="0"/>
        <v>0.57018</v>
      </c>
      <c r="V37" s="28">
        <f t="shared" si="1"/>
        <v>0.5</v>
      </c>
      <c r="W37" s="29">
        <f t="shared" si="2"/>
        <v>57.518</v>
      </c>
      <c r="X37" s="13"/>
    </row>
    <row r="38" spans="1:24" ht="12.75">
      <c r="A38" s="23"/>
      <c r="B38" s="26" t="s">
        <v>108</v>
      </c>
      <c r="C38" s="27"/>
      <c r="D38" s="27"/>
      <c r="E38" s="27"/>
      <c r="F38" s="27"/>
      <c r="G38" s="27">
        <v>0.56667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>
        <f t="shared" si="0"/>
        <v>0.56667</v>
      </c>
      <c r="V38" s="28">
        <f t="shared" si="1"/>
        <v>0.5</v>
      </c>
      <c r="W38" s="29">
        <f t="shared" si="2"/>
        <v>57.167</v>
      </c>
      <c r="X38" s="13"/>
    </row>
    <row r="39" spans="1:24" ht="12.75">
      <c r="A39" s="23"/>
      <c r="B39" s="26" t="s">
        <v>147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>
        <v>0.58095</v>
      </c>
      <c r="O39" s="27">
        <v>0.53986</v>
      </c>
      <c r="P39" s="27"/>
      <c r="Q39" s="27"/>
      <c r="R39" s="27"/>
      <c r="S39" s="27"/>
      <c r="T39" s="27"/>
      <c r="U39" s="27">
        <f t="shared" si="0"/>
        <v>0.560405</v>
      </c>
      <c r="V39" s="28">
        <f t="shared" si="1"/>
        <v>1</v>
      </c>
      <c r="W39" s="29">
        <f t="shared" si="2"/>
        <v>57.0405</v>
      </c>
      <c r="X39" s="13"/>
    </row>
    <row r="40" spans="1:24" ht="12.75">
      <c r="A40" s="23"/>
      <c r="B40" s="26" t="s">
        <v>44</v>
      </c>
      <c r="C40" s="27"/>
      <c r="D40" s="27"/>
      <c r="E40" s="27"/>
      <c r="F40" s="27"/>
      <c r="G40" s="27"/>
      <c r="H40" s="27">
        <v>0.54123</v>
      </c>
      <c r="I40" s="27"/>
      <c r="J40" s="27"/>
      <c r="K40" s="27"/>
      <c r="L40" s="27">
        <v>0.57105</v>
      </c>
      <c r="M40" s="27"/>
      <c r="N40" s="27"/>
      <c r="O40" s="27"/>
      <c r="P40" s="27"/>
      <c r="Q40" s="27"/>
      <c r="R40" s="27"/>
      <c r="S40" s="27"/>
      <c r="T40" s="27"/>
      <c r="U40" s="27">
        <f t="shared" si="0"/>
        <v>0.55614</v>
      </c>
      <c r="V40" s="28">
        <f t="shared" si="1"/>
        <v>1</v>
      </c>
      <c r="W40" s="29">
        <f t="shared" si="2"/>
        <v>56.614</v>
      </c>
      <c r="X40" s="13"/>
    </row>
    <row r="41" spans="1:24" ht="12.75">
      <c r="A41" s="23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 t="e">
        <f t="shared" si="0"/>
        <v>#DIV/0!</v>
      </c>
      <c r="V41" s="28">
        <f t="shared" si="1"/>
        <v>0</v>
      </c>
      <c r="W41" s="29" t="e">
        <f t="shared" si="2"/>
        <v>#DIV/0!</v>
      </c>
      <c r="X41" s="13"/>
    </row>
    <row r="42" spans="1:24" ht="12.75">
      <c r="A42" s="23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 t="e">
        <f t="shared" si="0"/>
        <v>#DIV/0!</v>
      </c>
      <c r="V42" s="28">
        <f t="shared" si="1"/>
        <v>0</v>
      </c>
      <c r="W42" s="29" t="e">
        <f t="shared" si="2"/>
        <v>#DIV/0!</v>
      </c>
      <c r="X42" s="13"/>
    </row>
    <row r="43" spans="1:24" ht="12.75">
      <c r="A43" s="23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 t="e">
        <f t="shared" si="0"/>
        <v>#DIV/0!</v>
      </c>
      <c r="V43" s="28">
        <f t="shared" si="1"/>
        <v>0</v>
      </c>
      <c r="W43" s="29" t="e">
        <f t="shared" si="2"/>
        <v>#DIV/0!</v>
      </c>
      <c r="X43" s="13"/>
    </row>
    <row r="44" spans="1:24" ht="12.75">
      <c r="A44" s="23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 t="e">
        <f t="shared" si="0"/>
        <v>#DIV/0!</v>
      </c>
      <c r="V44" s="28">
        <f t="shared" si="1"/>
        <v>0</v>
      </c>
      <c r="W44" s="29" t="e">
        <f t="shared" si="2"/>
        <v>#DIV/0!</v>
      </c>
      <c r="X44" s="13"/>
    </row>
    <row r="45" spans="1:24" ht="12.75">
      <c r="A45" s="23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 t="e">
        <f t="shared" si="0"/>
        <v>#DIV/0!</v>
      </c>
      <c r="V45" s="28">
        <f t="shared" si="1"/>
        <v>0</v>
      </c>
      <c r="W45" s="29" t="e">
        <f t="shared" si="2"/>
        <v>#DIV/0!</v>
      </c>
      <c r="X45" s="13"/>
    </row>
    <row r="46" spans="1:24" ht="12.75">
      <c r="A46" s="23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 t="e">
        <f t="shared" si="0"/>
        <v>#DIV/0!</v>
      </c>
      <c r="V46" s="28">
        <f t="shared" si="1"/>
        <v>0</v>
      </c>
      <c r="W46" s="29" t="e">
        <f t="shared" si="2"/>
        <v>#DIV/0!</v>
      </c>
      <c r="X46" s="13"/>
    </row>
    <row r="47" spans="1:24" ht="12.75">
      <c r="A47" s="23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 t="e">
        <f t="shared" si="0"/>
        <v>#DIV/0!</v>
      </c>
      <c r="V47" s="28">
        <f t="shared" si="1"/>
        <v>0</v>
      </c>
      <c r="W47" s="29" t="e">
        <f t="shared" si="2"/>
        <v>#DIV/0!</v>
      </c>
      <c r="X47" s="13"/>
    </row>
    <row r="48" spans="1:24" ht="12.75">
      <c r="A48" s="23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 t="e">
        <f t="shared" si="0"/>
        <v>#DIV/0!</v>
      </c>
      <c r="V48" s="28">
        <f t="shared" si="1"/>
        <v>0</v>
      </c>
      <c r="W48" s="29" t="e">
        <f t="shared" si="2"/>
        <v>#DIV/0!</v>
      </c>
      <c r="X48" s="13"/>
    </row>
    <row r="50" ht="13.5" thickBot="1"/>
    <row r="51" spans="1:23" ht="12.75">
      <c r="A51" s="52"/>
      <c r="B51" s="54" t="s">
        <v>7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</row>
    <row r="52" spans="1:23" ht="13.5" thickBo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</row>
    <row r="53" ht="13.5" thickBot="1"/>
    <row r="54" spans="1:2" ht="12.75">
      <c r="A54" s="16"/>
      <c r="B54" s="64" t="s">
        <v>13</v>
      </c>
    </row>
    <row r="55" spans="1:2" ht="13.5" thickBot="1">
      <c r="A55" s="17"/>
      <c r="B55" s="64"/>
    </row>
  </sheetData>
  <sheetProtection/>
  <mergeCells count="27">
    <mergeCell ref="B54:B55"/>
    <mergeCell ref="X8:X9"/>
    <mergeCell ref="S8:S9"/>
    <mergeCell ref="E8:E9"/>
    <mergeCell ref="I8:I9"/>
    <mergeCell ref="Q8:Q9"/>
    <mergeCell ref="R8:R9"/>
    <mergeCell ref="M8:M9"/>
    <mergeCell ref="K8:K9"/>
    <mergeCell ref="A6:E6"/>
    <mergeCell ref="B8:B9"/>
    <mergeCell ref="A8:A9"/>
    <mergeCell ref="A3:X3"/>
    <mergeCell ref="F8:F9"/>
    <mergeCell ref="G8:G9"/>
    <mergeCell ref="T8:T9"/>
    <mergeCell ref="U8:U9"/>
    <mergeCell ref="L8:L9"/>
    <mergeCell ref="A51:A52"/>
    <mergeCell ref="B51:W52"/>
    <mergeCell ref="J8:J9"/>
    <mergeCell ref="H8:H9"/>
    <mergeCell ref="C8:C9"/>
    <mergeCell ref="D8:D9"/>
    <mergeCell ref="N8:N9"/>
    <mergeCell ref="O8:O9"/>
    <mergeCell ref="P8:P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tabSelected="1" zoomScale="85" zoomScaleNormal="85" zoomScalePageLayoutView="0" workbookViewId="0" topLeftCell="A1">
      <selection activeCell="W16" sqref="W16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57421875" style="1" customWidth="1"/>
    <col min="6" max="7" width="8.421875" style="1" bestFit="1" customWidth="1"/>
    <col min="8" max="20" width="8.57421875" style="1" customWidth="1"/>
    <col min="21" max="24" width="8.00390625" style="1" customWidth="1"/>
    <col min="25" max="25" width="9.421875" style="1" bestFit="1" customWidth="1"/>
    <col min="26" max="26" width="8.421875" style="1" bestFit="1" customWidth="1"/>
    <col min="27" max="27" width="8.140625" style="1" customWidth="1"/>
    <col min="28" max="28" width="8.421875" style="1" bestFit="1" customWidth="1"/>
    <col min="29" max="29" width="26.00390625" style="1" customWidth="1"/>
    <col min="30" max="16384" width="9.140625" style="1" customWidth="1"/>
  </cols>
  <sheetData>
    <row r="1" spans="2:7" ht="12.75">
      <c r="B1" s="14" t="s">
        <v>163</v>
      </c>
      <c r="F1" s="2"/>
      <c r="G1" s="2"/>
    </row>
    <row r="2" spans="3:26" ht="13.5" thickBot="1">
      <c r="C2" s="3"/>
      <c r="D2" s="3"/>
      <c r="E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9" ht="17.25" thickBot="1" thickTop="1">
      <c r="A3" s="57" t="s">
        <v>56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9"/>
    </row>
    <row r="4" spans="1:28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6" ht="12.75">
      <c r="A5" s="4"/>
      <c r="B5" s="3"/>
      <c r="F5" s="5"/>
    </row>
    <row r="6" spans="1:6" ht="13.5" thickBot="1">
      <c r="A6" s="61" t="s">
        <v>9</v>
      </c>
      <c r="B6" s="61"/>
      <c r="C6" s="61"/>
      <c r="D6" s="61"/>
      <c r="E6" s="61"/>
      <c r="F6" s="61"/>
    </row>
    <row r="7" spans="2:27" ht="13.5" thickTop="1">
      <c r="B7" s="6"/>
      <c r="AA7" s="11"/>
    </row>
    <row r="8" spans="1:29" ht="12.75" customHeight="1">
      <c r="A8" s="62" t="s">
        <v>4</v>
      </c>
      <c r="B8" s="60" t="s">
        <v>0</v>
      </c>
      <c r="C8" s="55">
        <v>41324</v>
      </c>
      <c r="D8" s="55">
        <v>41349</v>
      </c>
      <c r="E8" s="55">
        <v>40985</v>
      </c>
      <c r="F8" s="55">
        <v>40986</v>
      </c>
      <c r="G8" s="55">
        <v>40999</v>
      </c>
      <c r="H8" s="55">
        <v>41021</v>
      </c>
      <c r="I8" s="55">
        <v>41030</v>
      </c>
      <c r="J8" s="55">
        <v>41048</v>
      </c>
      <c r="K8" s="55">
        <v>41049</v>
      </c>
      <c r="L8" s="55">
        <v>41069</v>
      </c>
      <c r="M8" s="55">
        <v>41070</v>
      </c>
      <c r="N8" s="55">
        <v>41097</v>
      </c>
      <c r="O8" s="55">
        <v>41098</v>
      </c>
      <c r="P8" s="55">
        <v>41167</v>
      </c>
      <c r="Q8" s="55">
        <v>41210</v>
      </c>
      <c r="R8" s="55">
        <v>41594</v>
      </c>
      <c r="S8" s="55">
        <v>41596</v>
      </c>
      <c r="T8" s="22" t="s">
        <v>14</v>
      </c>
      <c r="U8" s="68" t="s">
        <v>81</v>
      </c>
      <c r="V8" s="68" t="s">
        <v>125</v>
      </c>
      <c r="W8" s="40"/>
      <c r="X8" s="66" t="s">
        <v>162</v>
      </c>
      <c r="Y8" s="60" t="s">
        <v>3</v>
      </c>
      <c r="Z8" s="60" t="s">
        <v>11</v>
      </c>
      <c r="AA8" s="4" t="s">
        <v>2</v>
      </c>
      <c r="AB8" s="9" t="s">
        <v>1</v>
      </c>
      <c r="AC8" s="60" t="s">
        <v>54</v>
      </c>
    </row>
    <row r="9" spans="1:29" ht="13.5" thickBot="1">
      <c r="A9" s="63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65"/>
      <c r="O9" s="56"/>
      <c r="P9" s="56"/>
      <c r="Q9" s="56"/>
      <c r="R9" s="56"/>
      <c r="S9" s="56"/>
      <c r="T9" s="39">
        <v>41565</v>
      </c>
      <c r="U9" s="67"/>
      <c r="V9" s="67"/>
      <c r="W9" s="41"/>
      <c r="X9" s="67"/>
      <c r="Y9" s="56"/>
      <c r="Z9" s="56"/>
      <c r="AA9" s="12" t="s">
        <v>5</v>
      </c>
      <c r="AB9" s="10" t="s">
        <v>6</v>
      </c>
      <c r="AC9" s="56"/>
    </row>
    <row r="10" spans="1:29" ht="13.5" thickTop="1">
      <c r="A10" s="23">
        <v>1</v>
      </c>
      <c r="B10" s="15" t="s">
        <v>47</v>
      </c>
      <c r="C10" s="20">
        <v>0.56667</v>
      </c>
      <c r="D10" s="20"/>
      <c r="E10" s="20"/>
      <c r="F10" s="20"/>
      <c r="G10" s="20"/>
      <c r="H10" s="20">
        <v>0.61825</v>
      </c>
      <c r="I10" s="20"/>
      <c r="J10" s="20">
        <v>0.56429</v>
      </c>
      <c r="K10" s="20">
        <v>0.60476</v>
      </c>
      <c r="L10" s="20">
        <v>0.64286</v>
      </c>
      <c r="M10" s="20">
        <v>0.61316</v>
      </c>
      <c r="N10" s="20">
        <v>0.60938</v>
      </c>
      <c r="O10" s="20">
        <v>0.59167</v>
      </c>
      <c r="P10" s="20"/>
      <c r="Q10" s="20">
        <v>0.62632</v>
      </c>
      <c r="R10" s="20"/>
      <c r="S10" s="20"/>
      <c r="T10" s="20"/>
      <c r="U10" s="20">
        <v>0.58509</v>
      </c>
      <c r="V10" s="20">
        <v>0.61316</v>
      </c>
      <c r="W10" s="20"/>
      <c r="X10" s="20"/>
      <c r="Y10" s="20" t="s">
        <v>136</v>
      </c>
      <c r="Z10" s="20">
        <f aca="true" t="shared" si="0" ref="Z10:Z39">AVERAGE(C10:Y10)</f>
        <v>0.6032372727272727</v>
      </c>
      <c r="AA10" s="19">
        <f aca="true" t="shared" si="1" ref="AA10:AA39">COUNTA(C10:Y10)/2</f>
        <v>6</v>
      </c>
      <c r="AB10" s="21">
        <f aca="true" t="shared" si="2" ref="AB10:AB39">SUM(PRODUCT(Z10,100))+(AA10)</f>
        <v>66.32372727272727</v>
      </c>
      <c r="AC10" s="35">
        <v>0.56349</v>
      </c>
    </row>
    <row r="11" spans="1:29" ht="12.75">
      <c r="A11" s="23">
        <v>2</v>
      </c>
      <c r="B11" s="15" t="s">
        <v>120</v>
      </c>
      <c r="C11" s="20"/>
      <c r="D11" s="20"/>
      <c r="E11" s="20">
        <v>0.62685</v>
      </c>
      <c r="F11" s="20"/>
      <c r="G11" s="20"/>
      <c r="H11" s="20"/>
      <c r="I11" s="20"/>
      <c r="J11" s="20"/>
      <c r="K11" s="20"/>
      <c r="L11" s="20"/>
      <c r="M11" s="20"/>
      <c r="N11" s="20">
        <v>0.61875</v>
      </c>
      <c r="O11" s="20">
        <v>0.60463</v>
      </c>
      <c r="P11" s="20"/>
      <c r="Q11" s="20"/>
      <c r="R11" s="20">
        <v>0.6037</v>
      </c>
      <c r="S11" s="20" t="s">
        <v>136</v>
      </c>
      <c r="T11" s="20"/>
      <c r="U11" s="20"/>
      <c r="V11" s="20"/>
      <c r="W11" s="20"/>
      <c r="X11" s="20"/>
      <c r="Y11" s="20">
        <v>0.59127</v>
      </c>
      <c r="Z11" s="20">
        <f t="shared" si="0"/>
        <v>0.60904</v>
      </c>
      <c r="AA11" s="19">
        <f t="shared" si="1"/>
        <v>3</v>
      </c>
      <c r="AB11" s="21">
        <f t="shared" si="2"/>
        <v>63.904</v>
      </c>
      <c r="AC11" s="35">
        <v>0.5754</v>
      </c>
    </row>
    <row r="12" spans="1:29" ht="12.75">
      <c r="A12" s="23">
        <v>3</v>
      </c>
      <c r="B12" s="15" t="s">
        <v>50</v>
      </c>
      <c r="C12" s="20"/>
      <c r="D12" s="20"/>
      <c r="E12" s="20"/>
      <c r="F12" s="20" t="s">
        <v>136</v>
      </c>
      <c r="G12" s="20">
        <v>0.68333</v>
      </c>
      <c r="H12" s="20">
        <v>0.67632</v>
      </c>
      <c r="I12" s="20"/>
      <c r="J12" s="20"/>
      <c r="K12" s="20"/>
      <c r="L12" s="20"/>
      <c r="M12" s="20"/>
      <c r="N12" s="20">
        <v>0.7125</v>
      </c>
      <c r="O12" s="20">
        <v>0.68241</v>
      </c>
      <c r="P12" s="20"/>
      <c r="Q12" s="20">
        <v>0.68772</v>
      </c>
      <c r="R12" s="20"/>
      <c r="S12" s="20"/>
      <c r="T12" s="20">
        <v>0.6792</v>
      </c>
      <c r="U12" s="20"/>
      <c r="V12" s="20"/>
      <c r="W12" s="20"/>
      <c r="X12" s="20">
        <v>0.67917</v>
      </c>
      <c r="Y12" s="42"/>
      <c r="Z12" s="20">
        <f t="shared" si="0"/>
        <v>0.6858071428571428</v>
      </c>
      <c r="AA12" s="19">
        <f t="shared" si="1"/>
        <v>4</v>
      </c>
      <c r="AB12" s="21">
        <f t="shared" si="2"/>
        <v>72.58071428571428</v>
      </c>
      <c r="AC12" s="35">
        <v>0.63421</v>
      </c>
    </row>
    <row r="13" spans="1:29" ht="12.75">
      <c r="A13" s="23">
        <v>4</v>
      </c>
      <c r="B13" s="15" t="s">
        <v>38</v>
      </c>
      <c r="C13" s="20"/>
      <c r="D13" s="20"/>
      <c r="E13" s="20"/>
      <c r="F13" s="20"/>
      <c r="G13" s="20">
        <v>0.62778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>
        <v>0.681</v>
      </c>
      <c r="V13" s="20"/>
      <c r="W13" s="20"/>
      <c r="X13" s="20"/>
      <c r="Y13" s="42"/>
      <c r="Z13" s="20">
        <f t="shared" si="0"/>
        <v>0.65439</v>
      </c>
      <c r="AA13" s="19">
        <f t="shared" si="1"/>
        <v>1</v>
      </c>
      <c r="AB13" s="21">
        <f t="shared" si="2"/>
        <v>66.43900000000001</v>
      </c>
      <c r="AC13" s="35"/>
    </row>
    <row r="14" spans="1:29" ht="12.75">
      <c r="A14" s="24">
        <v>5</v>
      </c>
      <c r="B14" s="48" t="s">
        <v>51</v>
      </c>
      <c r="C14" s="49"/>
      <c r="D14" s="49"/>
      <c r="E14" s="49"/>
      <c r="F14" s="49"/>
      <c r="G14" s="49">
        <v>0.5963</v>
      </c>
      <c r="H14" s="49" t="s">
        <v>136</v>
      </c>
      <c r="I14" s="49">
        <v>0.66667</v>
      </c>
      <c r="J14" s="49"/>
      <c r="K14" s="50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1"/>
      <c r="Z14" s="20">
        <f t="shared" si="0"/>
        <v>0.6314850000000001</v>
      </c>
      <c r="AA14" s="19">
        <f t="shared" si="1"/>
        <v>1.5</v>
      </c>
      <c r="AB14" s="21">
        <f t="shared" si="2"/>
        <v>64.64850000000001</v>
      </c>
      <c r="AC14" s="35">
        <v>0.58596</v>
      </c>
    </row>
    <row r="15" spans="1:29" ht="12.75">
      <c r="A15" s="23">
        <v>6</v>
      </c>
      <c r="B15" s="15" t="s">
        <v>169</v>
      </c>
      <c r="C15" s="20">
        <v>0.6452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>
        <v>0.5905</v>
      </c>
      <c r="R15" s="20"/>
      <c r="S15" s="20"/>
      <c r="T15" s="20"/>
      <c r="U15" s="20"/>
      <c r="V15" s="20"/>
      <c r="W15" s="20"/>
      <c r="X15" s="20"/>
      <c r="Y15" s="42"/>
      <c r="Z15" s="20">
        <f t="shared" si="0"/>
        <v>0.61785</v>
      </c>
      <c r="AA15" s="19">
        <f t="shared" si="1"/>
        <v>1</v>
      </c>
      <c r="AB15" s="21">
        <f t="shared" si="2"/>
        <v>62.785000000000004</v>
      </c>
      <c r="AC15" s="35"/>
    </row>
    <row r="16" spans="1:29" ht="12.75">
      <c r="A16" s="23">
        <v>7</v>
      </c>
      <c r="B16" s="15" t="s">
        <v>109</v>
      </c>
      <c r="C16" s="20"/>
      <c r="D16" s="20"/>
      <c r="E16" s="20"/>
      <c r="F16" s="20"/>
      <c r="G16" s="20">
        <v>0.57018</v>
      </c>
      <c r="H16" s="20" t="s">
        <v>136</v>
      </c>
      <c r="I16" s="20"/>
      <c r="J16" s="20"/>
      <c r="K16" s="20"/>
      <c r="L16" s="20"/>
      <c r="M16" s="20"/>
      <c r="N16" s="20"/>
      <c r="O16" s="20"/>
      <c r="P16" s="20">
        <v>0.61842</v>
      </c>
      <c r="Q16" s="20"/>
      <c r="R16" s="20"/>
      <c r="S16" s="20"/>
      <c r="T16" s="20"/>
      <c r="U16" s="20"/>
      <c r="V16" s="20"/>
      <c r="W16" s="20"/>
      <c r="X16" s="20"/>
      <c r="Y16" s="42"/>
      <c r="Z16" s="20">
        <f t="shared" si="0"/>
        <v>0.5943</v>
      </c>
      <c r="AA16" s="19">
        <f t="shared" si="1"/>
        <v>1.5</v>
      </c>
      <c r="AB16" s="21">
        <f t="shared" si="2"/>
        <v>60.93000000000001</v>
      </c>
      <c r="AC16" s="35">
        <v>0.54286</v>
      </c>
    </row>
    <row r="17" spans="1:29" ht="12.75">
      <c r="A17" s="23">
        <v>8</v>
      </c>
      <c r="B17" s="15" t="s">
        <v>70</v>
      </c>
      <c r="C17" s="20">
        <v>0.56204</v>
      </c>
      <c r="D17" s="20"/>
      <c r="E17" s="20"/>
      <c r="F17" s="20"/>
      <c r="G17" s="20"/>
      <c r="H17" s="20" t="s">
        <v>136</v>
      </c>
      <c r="I17" s="20">
        <v>0.58421</v>
      </c>
      <c r="J17" s="20">
        <v>0.5619</v>
      </c>
      <c r="K17" s="20">
        <v>0.5754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42"/>
      <c r="Z17" s="20">
        <f t="shared" si="0"/>
        <v>0.5708875</v>
      </c>
      <c r="AA17" s="19">
        <f t="shared" si="1"/>
        <v>2.5</v>
      </c>
      <c r="AB17" s="21">
        <f t="shared" si="2"/>
        <v>59.58875</v>
      </c>
      <c r="AC17" s="35">
        <v>0.55794</v>
      </c>
    </row>
    <row r="18" spans="1:29" ht="12.75">
      <c r="A18" s="23">
        <v>9</v>
      </c>
      <c r="B18" s="15" t="s">
        <v>166</v>
      </c>
      <c r="C18" s="20"/>
      <c r="D18" s="20"/>
      <c r="E18" s="20"/>
      <c r="F18" s="20"/>
      <c r="G18" s="20">
        <v>0.61754</v>
      </c>
      <c r="H18" s="20">
        <v>0.54825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42"/>
      <c r="Z18" s="20">
        <f t="shared" si="0"/>
        <v>0.5828949999999999</v>
      </c>
      <c r="AA18" s="19">
        <f t="shared" si="1"/>
        <v>1</v>
      </c>
      <c r="AB18" s="21">
        <f t="shared" si="2"/>
        <v>59.2895</v>
      </c>
      <c r="AC18" s="35"/>
    </row>
    <row r="19" spans="1:29" ht="12.75">
      <c r="A19" s="23">
        <v>10</v>
      </c>
      <c r="B19" s="15" t="s">
        <v>99</v>
      </c>
      <c r="C19" s="20"/>
      <c r="D19" s="20"/>
      <c r="E19" s="20"/>
      <c r="F19" s="20"/>
      <c r="G19" s="20">
        <v>0.56944</v>
      </c>
      <c r="H19" s="20">
        <v>0.56491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42"/>
      <c r="Z19" s="20">
        <f t="shared" si="0"/>
        <v>0.567175</v>
      </c>
      <c r="AA19" s="19">
        <f t="shared" si="1"/>
        <v>1</v>
      </c>
      <c r="AB19" s="21">
        <f t="shared" si="2"/>
        <v>57.7175</v>
      </c>
      <c r="AC19" s="35"/>
    </row>
    <row r="20" spans="1:29" ht="12.75">
      <c r="A20" s="23"/>
      <c r="B20" s="26" t="s">
        <v>156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>
        <v>0.62813</v>
      </c>
      <c r="O20" s="27">
        <v>0.64167</v>
      </c>
      <c r="P20" s="27"/>
      <c r="Q20" s="27">
        <v>0.66491</v>
      </c>
      <c r="R20" s="27"/>
      <c r="S20" s="27"/>
      <c r="T20" s="27"/>
      <c r="U20" s="27"/>
      <c r="V20" s="27"/>
      <c r="W20" s="27"/>
      <c r="X20" s="27"/>
      <c r="Y20" s="27"/>
      <c r="Z20" s="45">
        <f t="shared" si="0"/>
        <v>0.6449033333333333</v>
      </c>
      <c r="AA20" s="46">
        <f t="shared" si="1"/>
        <v>1.5</v>
      </c>
      <c r="AB20" s="29">
        <f t="shared" si="2"/>
        <v>65.99033333333333</v>
      </c>
      <c r="AC20" s="13"/>
    </row>
    <row r="21" spans="1:29" ht="12.75">
      <c r="A21" s="23"/>
      <c r="B21" s="26" t="s">
        <v>131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>
        <v>0.65132</v>
      </c>
      <c r="W21" s="27"/>
      <c r="X21" s="27"/>
      <c r="Y21" s="27"/>
      <c r="Z21" s="45">
        <f t="shared" si="0"/>
        <v>0.65132</v>
      </c>
      <c r="AA21" s="46">
        <f t="shared" si="1"/>
        <v>0.5</v>
      </c>
      <c r="AB21" s="29">
        <f t="shared" si="2"/>
        <v>65.632</v>
      </c>
      <c r="AC21" s="13"/>
    </row>
    <row r="22" spans="1:29" ht="12.75">
      <c r="A22" s="23"/>
      <c r="B22" s="26" t="s">
        <v>121</v>
      </c>
      <c r="C22" s="27"/>
      <c r="D22" s="27"/>
      <c r="E22" s="27"/>
      <c r="F22" s="27"/>
      <c r="G22" s="27"/>
      <c r="H22" s="27"/>
      <c r="I22" s="27"/>
      <c r="J22" s="27">
        <v>0.60079</v>
      </c>
      <c r="K22" s="32"/>
      <c r="L22" s="27">
        <v>0.68095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45">
        <f t="shared" si="0"/>
        <v>0.64087</v>
      </c>
      <c r="AA22" s="46">
        <f t="shared" si="1"/>
        <v>1</v>
      </c>
      <c r="AB22" s="29">
        <f t="shared" si="2"/>
        <v>65.087</v>
      </c>
      <c r="AC22" s="13"/>
    </row>
    <row r="23" spans="1:29" ht="12.75">
      <c r="A23" s="23"/>
      <c r="B23" s="26" t="s">
        <v>18</v>
      </c>
      <c r="C23" s="27"/>
      <c r="D23" s="27"/>
      <c r="E23" s="27"/>
      <c r="F23" s="27"/>
      <c r="G23" s="27"/>
      <c r="H23" s="27">
        <v>0.57937</v>
      </c>
      <c r="I23" s="27"/>
      <c r="J23" s="27"/>
      <c r="K23" s="27"/>
      <c r="L23" s="27">
        <v>0.65238</v>
      </c>
      <c r="M23" s="27">
        <v>0.65789</v>
      </c>
      <c r="N23" s="27">
        <v>0.62604</v>
      </c>
      <c r="O23" s="27">
        <v>0.61296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45">
        <f t="shared" si="0"/>
        <v>0.625728</v>
      </c>
      <c r="AA23" s="46">
        <f t="shared" si="1"/>
        <v>2.5</v>
      </c>
      <c r="AB23" s="29">
        <f t="shared" si="2"/>
        <v>65.0728</v>
      </c>
      <c r="AC23" s="13"/>
    </row>
    <row r="24" spans="1:29" ht="12.75">
      <c r="A24" s="23"/>
      <c r="B24" s="26" t="s">
        <v>157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>
        <v>0.64187</v>
      </c>
      <c r="O24" s="27">
        <v>0.63148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45">
        <f t="shared" si="0"/>
        <v>0.6366750000000001</v>
      </c>
      <c r="AA24" s="46">
        <f t="shared" si="1"/>
        <v>1</v>
      </c>
      <c r="AB24" s="29">
        <f t="shared" si="2"/>
        <v>64.66750000000002</v>
      </c>
      <c r="AC24" s="13"/>
    </row>
    <row r="25" spans="1:29" ht="12.75">
      <c r="A25" s="24"/>
      <c r="B25" s="26" t="s">
        <v>72</v>
      </c>
      <c r="C25" s="27"/>
      <c r="D25" s="27"/>
      <c r="E25" s="27"/>
      <c r="F25" s="27">
        <v>0.64035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45">
        <f t="shared" si="0"/>
        <v>0.64035</v>
      </c>
      <c r="AA25" s="46">
        <f t="shared" si="1"/>
        <v>0.5</v>
      </c>
      <c r="AB25" s="29">
        <f t="shared" si="2"/>
        <v>64.535</v>
      </c>
      <c r="AC25" s="13"/>
    </row>
    <row r="26" spans="1:29" s="36" customFormat="1" ht="12.75">
      <c r="A26" s="23"/>
      <c r="B26" s="26" t="s">
        <v>158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>
        <v>0.63333</v>
      </c>
      <c r="O26" s="27">
        <v>0.62963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45">
        <f t="shared" si="0"/>
        <v>0.63148</v>
      </c>
      <c r="AA26" s="46">
        <f t="shared" si="1"/>
        <v>1</v>
      </c>
      <c r="AB26" s="29">
        <f t="shared" si="2"/>
        <v>64.148</v>
      </c>
      <c r="AC26" s="18"/>
    </row>
    <row r="27" spans="1:29" ht="12.75">
      <c r="A27" s="23"/>
      <c r="B27" s="26" t="s">
        <v>159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>
        <v>0.59688</v>
      </c>
      <c r="O27" s="27">
        <v>0.625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45">
        <f t="shared" si="0"/>
        <v>0.61094</v>
      </c>
      <c r="AA27" s="46">
        <f t="shared" si="1"/>
        <v>1</v>
      </c>
      <c r="AB27" s="29">
        <f t="shared" si="2"/>
        <v>62.094</v>
      </c>
      <c r="AC27" s="13"/>
    </row>
    <row r="28" spans="1:29" ht="12.75">
      <c r="A28" s="23"/>
      <c r="B28" s="26" t="s">
        <v>73</v>
      </c>
      <c r="C28" s="27"/>
      <c r="D28" s="27">
        <v>0.58889</v>
      </c>
      <c r="E28" s="27">
        <v>0.58333</v>
      </c>
      <c r="F28" s="27">
        <v>0.60439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45">
        <f t="shared" si="0"/>
        <v>0.5922033333333333</v>
      </c>
      <c r="AA28" s="46">
        <f t="shared" si="1"/>
        <v>1.5</v>
      </c>
      <c r="AB28" s="29">
        <f t="shared" si="2"/>
        <v>60.72033333333333</v>
      </c>
      <c r="AC28" s="13"/>
    </row>
    <row r="29" spans="1:29" ht="12.75">
      <c r="A29" s="23"/>
      <c r="B29" s="26" t="s">
        <v>124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>
        <v>0.5973</v>
      </c>
      <c r="W29" s="27"/>
      <c r="X29" s="27"/>
      <c r="Y29" s="27"/>
      <c r="Z29" s="45">
        <f t="shared" si="0"/>
        <v>0.5973</v>
      </c>
      <c r="AA29" s="46">
        <f t="shared" si="1"/>
        <v>0.5</v>
      </c>
      <c r="AB29" s="29">
        <f t="shared" si="2"/>
        <v>60.230000000000004</v>
      </c>
      <c r="AC29" s="13"/>
    </row>
    <row r="30" spans="1:29" ht="12.75">
      <c r="A30" s="23"/>
      <c r="B30" s="26" t="s">
        <v>101</v>
      </c>
      <c r="C30" s="27"/>
      <c r="D30" s="27"/>
      <c r="E30" s="27"/>
      <c r="F30" s="27"/>
      <c r="G30" s="27">
        <v>0.59105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45">
        <f t="shared" si="0"/>
        <v>0.59105</v>
      </c>
      <c r="AA30" s="46">
        <f t="shared" si="1"/>
        <v>0.5</v>
      </c>
      <c r="AB30" s="29">
        <f t="shared" si="2"/>
        <v>59.605</v>
      </c>
      <c r="AC30" s="13"/>
    </row>
    <row r="31" spans="1:29" ht="12.75">
      <c r="A31" s="23"/>
      <c r="B31" s="26" t="s">
        <v>82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>
        <v>0.58421</v>
      </c>
      <c r="V31" s="27"/>
      <c r="W31" s="27"/>
      <c r="X31" s="27"/>
      <c r="Y31" s="27"/>
      <c r="Z31" s="45">
        <f t="shared" si="0"/>
        <v>0.58421</v>
      </c>
      <c r="AA31" s="46">
        <f t="shared" si="1"/>
        <v>0.5</v>
      </c>
      <c r="AB31" s="29">
        <f t="shared" si="2"/>
        <v>58.921</v>
      </c>
      <c r="AC31" s="13"/>
    </row>
    <row r="32" spans="1:29" ht="12.75">
      <c r="A32" s="23"/>
      <c r="B32" s="26" t="s">
        <v>114</v>
      </c>
      <c r="C32" s="27"/>
      <c r="D32" s="27"/>
      <c r="E32" s="27"/>
      <c r="F32" s="27"/>
      <c r="G32" s="27"/>
      <c r="H32" s="27"/>
      <c r="I32" s="27">
        <v>0.58158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45">
        <f t="shared" si="0"/>
        <v>0.58158</v>
      </c>
      <c r="AA32" s="46">
        <f t="shared" si="1"/>
        <v>0.5</v>
      </c>
      <c r="AB32" s="29">
        <f t="shared" si="2"/>
        <v>58.658</v>
      </c>
      <c r="AC32" s="13"/>
    </row>
    <row r="33" spans="1:29" ht="12.75">
      <c r="A33" s="23"/>
      <c r="B33" s="26" t="s">
        <v>74</v>
      </c>
      <c r="C33" s="27"/>
      <c r="D33" s="27"/>
      <c r="E33" s="27"/>
      <c r="F33" s="27">
        <v>0.56842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45">
        <f t="shared" si="0"/>
        <v>0.56842</v>
      </c>
      <c r="AA33" s="46">
        <f t="shared" si="1"/>
        <v>0.5</v>
      </c>
      <c r="AB33" s="29">
        <f t="shared" si="2"/>
        <v>57.342000000000006</v>
      </c>
      <c r="AC33" s="13"/>
    </row>
    <row r="34" spans="1:29" ht="12.75">
      <c r="A34" s="23"/>
      <c r="B34" s="26" t="s">
        <v>83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>
        <v>0.54474</v>
      </c>
      <c r="V34" s="27"/>
      <c r="W34" s="27"/>
      <c r="X34" s="27"/>
      <c r="Y34" s="27"/>
      <c r="Z34" s="45">
        <f t="shared" si="0"/>
        <v>0.54474</v>
      </c>
      <c r="AA34" s="46">
        <f t="shared" si="1"/>
        <v>0.5</v>
      </c>
      <c r="AB34" s="29">
        <f t="shared" si="2"/>
        <v>54.974000000000004</v>
      </c>
      <c r="AC34" s="13"/>
    </row>
    <row r="35" spans="1:29" ht="12.75">
      <c r="A35" s="23"/>
      <c r="B35" s="26" t="s">
        <v>113</v>
      </c>
      <c r="C35" s="27"/>
      <c r="D35" s="27"/>
      <c r="E35" s="27"/>
      <c r="F35" s="27"/>
      <c r="G35" s="27"/>
      <c r="H35" s="27">
        <v>0.53158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45">
        <f t="shared" si="0"/>
        <v>0.53158</v>
      </c>
      <c r="AA35" s="46">
        <f t="shared" si="1"/>
        <v>0.5</v>
      </c>
      <c r="AB35" s="29">
        <f t="shared" si="2"/>
        <v>53.65800000000001</v>
      </c>
      <c r="AC35" s="13"/>
    </row>
    <row r="36" spans="1:29" ht="12.75">
      <c r="A36" s="23"/>
      <c r="B36" s="26" t="s">
        <v>110</v>
      </c>
      <c r="C36" s="27"/>
      <c r="D36" s="27"/>
      <c r="E36" s="27"/>
      <c r="F36" s="27"/>
      <c r="G36" s="27"/>
      <c r="H36" s="27">
        <v>0.53016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45">
        <f t="shared" si="0"/>
        <v>0.53016</v>
      </c>
      <c r="AA36" s="46">
        <f t="shared" si="1"/>
        <v>0.5</v>
      </c>
      <c r="AB36" s="29">
        <f t="shared" si="2"/>
        <v>53.516</v>
      </c>
      <c r="AC36" s="13"/>
    </row>
    <row r="37" spans="1:29" ht="12.75">
      <c r="A37" s="23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45" t="e">
        <f t="shared" si="0"/>
        <v>#DIV/0!</v>
      </c>
      <c r="AA37" s="46">
        <f t="shared" si="1"/>
        <v>0</v>
      </c>
      <c r="AB37" s="29" t="e">
        <f t="shared" si="2"/>
        <v>#DIV/0!</v>
      </c>
      <c r="AC37" s="13"/>
    </row>
    <row r="38" spans="1:29" ht="12.75">
      <c r="A38" s="23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45" t="e">
        <f t="shared" si="0"/>
        <v>#DIV/0!</v>
      </c>
      <c r="AA38" s="46">
        <f t="shared" si="1"/>
        <v>0</v>
      </c>
      <c r="AB38" s="29" t="e">
        <f t="shared" si="2"/>
        <v>#DIV/0!</v>
      </c>
      <c r="AC38" s="13"/>
    </row>
    <row r="39" spans="1:29" ht="12.75">
      <c r="A39" s="23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45" t="e">
        <f t="shared" si="0"/>
        <v>#DIV/0!</v>
      </c>
      <c r="AA39" s="46">
        <f t="shared" si="1"/>
        <v>0</v>
      </c>
      <c r="AB39" s="29" t="e">
        <f t="shared" si="2"/>
        <v>#DIV/0!</v>
      </c>
      <c r="AC39" s="13"/>
    </row>
    <row r="41" ht="13.5" thickBot="1"/>
    <row r="42" spans="1:28" ht="12.75">
      <c r="A42" s="52"/>
      <c r="B42" s="54" t="s">
        <v>7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</row>
    <row r="43" spans="1:28" ht="13.5" thickBo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</row>
    <row r="44" ht="13.5" thickBot="1"/>
    <row r="45" spans="1:2" ht="12.75">
      <c r="A45" s="16"/>
      <c r="B45" s="64" t="s">
        <v>13</v>
      </c>
    </row>
    <row r="46" spans="1:2" ht="13.5" thickBot="1">
      <c r="A46" s="17"/>
      <c r="B46" s="64"/>
    </row>
  </sheetData>
  <sheetProtection/>
  <mergeCells count="30">
    <mergeCell ref="B45:B46"/>
    <mergeCell ref="AC8:AC9"/>
    <mergeCell ref="Q8:Q9"/>
    <mergeCell ref="X8:X9"/>
    <mergeCell ref="F8:F9"/>
    <mergeCell ref="L8:L9"/>
    <mergeCell ref="V8:V9"/>
    <mergeCell ref="P8:P9"/>
    <mergeCell ref="S8:S9"/>
    <mergeCell ref="D8:D9"/>
    <mergeCell ref="A6:F6"/>
    <mergeCell ref="B8:B9"/>
    <mergeCell ref="A8:A9"/>
    <mergeCell ref="A3:AC3"/>
    <mergeCell ref="G8:G9"/>
    <mergeCell ref="H8:H9"/>
    <mergeCell ref="Y8:Y9"/>
    <mergeCell ref="Z8:Z9"/>
    <mergeCell ref="N8:N9"/>
    <mergeCell ref="R8:R9"/>
    <mergeCell ref="A42:A43"/>
    <mergeCell ref="B42:AB43"/>
    <mergeCell ref="M8:M9"/>
    <mergeCell ref="U8:U9"/>
    <mergeCell ref="I8:I9"/>
    <mergeCell ref="J8:J9"/>
    <mergeCell ref="K8:K9"/>
    <mergeCell ref="O8:O9"/>
    <mergeCell ref="C8:C9"/>
    <mergeCell ref="E8:E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="85" zoomScaleNormal="85" zoomScalePageLayoutView="0" workbookViewId="0" topLeftCell="A1">
      <selection activeCell="W16" sqref="W16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3" width="8.57421875" style="1" customWidth="1"/>
    <col min="4" max="6" width="8.421875" style="1" bestFit="1" customWidth="1"/>
    <col min="7" max="21" width="8.57421875" style="1" customWidth="1"/>
    <col min="22" max="22" width="8.421875" style="1" bestFit="1" customWidth="1"/>
    <col min="23" max="23" width="8.421875" style="1" customWidth="1"/>
    <col min="24" max="24" width="8.421875" style="1" bestFit="1" customWidth="1"/>
    <col min="25" max="25" width="8.140625" style="1" customWidth="1"/>
    <col min="26" max="26" width="8.421875" style="1" bestFit="1" customWidth="1"/>
    <col min="27" max="27" width="26.00390625" style="36" customWidth="1"/>
    <col min="28" max="16384" width="9.140625" style="1" customWidth="1"/>
  </cols>
  <sheetData>
    <row r="1" spans="2:6" ht="12.75">
      <c r="B1" s="14" t="s">
        <v>161</v>
      </c>
      <c r="D1" s="69"/>
      <c r="E1" s="69"/>
      <c r="F1" s="2"/>
    </row>
    <row r="2" spans="3:24" ht="13.5" thickBot="1">
      <c r="C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7" ht="17.25" thickBot="1" thickTop="1">
      <c r="A3" s="57" t="s">
        <v>56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9"/>
    </row>
    <row r="4" spans="1:26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5" ht="12.75">
      <c r="A5" s="4"/>
      <c r="B5" s="3"/>
      <c r="E5" s="5"/>
    </row>
    <row r="6" spans="1:5" ht="13.5" thickBot="1">
      <c r="A6" s="61" t="s">
        <v>15</v>
      </c>
      <c r="B6" s="61"/>
      <c r="C6" s="61"/>
      <c r="D6" s="61"/>
      <c r="E6" s="61"/>
    </row>
    <row r="7" spans="2:25" ht="13.5" thickTop="1">
      <c r="B7" s="6"/>
      <c r="Y7" s="11"/>
    </row>
    <row r="8" spans="1:27" ht="12.75" customHeight="1">
      <c r="A8" s="62" t="s">
        <v>4</v>
      </c>
      <c r="B8" s="60" t="s">
        <v>0</v>
      </c>
      <c r="C8" s="55">
        <v>40985</v>
      </c>
      <c r="D8" s="55">
        <v>40986</v>
      </c>
      <c r="E8" s="55">
        <v>40999</v>
      </c>
      <c r="F8" s="55">
        <v>41021</v>
      </c>
      <c r="G8" s="55">
        <v>41030</v>
      </c>
      <c r="H8" s="55">
        <v>41048</v>
      </c>
      <c r="I8" s="55">
        <v>41049</v>
      </c>
      <c r="J8" s="55">
        <v>41070</v>
      </c>
      <c r="K8" s="55">
        <v>41077</v>
      </c>
      <c r="L8" s="55">
        <v>41096</v>
      </c>
      <c r="M8" s="55">
        <v>41097</v>
      </c>
      <c r="N8" s="55">
        <v>41167</v>
      </c>
      <c r="O8" s="55">
        <v>41210</v>
      </c>
      <c r="P8" s="55">
        <v>41594</v>
      </c>
      <c r="Q8" s="55">
        <v>41595</v>
      </c>
      <c r="R8" s="22" t="s">
        <v>14</v>
      </c>
      <c r="S8" s="22" t="s">
        <v>14</v>
      </c>
      <c r="T8" s="66" t="s">
        <v>76</v>
      </c>
      <c r="U8" s="66" t="s">
        <v>127</v>
      </c>
      <c r="V8" s="68" t="s">
        <v>160</v>
      </c>
      <c r="W8" s="40" t="s">
        <v>3</v>
      </c>
      <c r="X8" s="60" t="s">
        <v>11</v>
      </c>
      <c r="Y8" s="4" t="s">
        <v>2</v>
      </c>
      <c r="Z8" s="9" t="s">
        <v>1</v>
      </c>
      <c r="AA8" s="70" t="s">
        <v>54</v>
      </c>
    </row>
    <row r="9" spans="1:27" ht="13.5" thickBot="1">
      <c r="A9" s="63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39">
        <v>41565</v>
      </c>
      <c r="S9" s="39">
        <v>41596</v>
      </c>
      <c r="T9" s="67"/>
      <c r="U9" s="67"/>
      <c r="V9" s="67"/>
      <c r="W9" s="41"/>
      <c r="X9" s="56"/>
      <c r="Y9" s="12" t="s">
        <v>5</v>
      </c>
      <c r="Z9" s="10" t="s">
        <v>6</v>
      </c>
      <c r="AA9" s="71"/>
    </row>
    <row r="10" spans="1:27" ht="13.5" thickTop="1">
      <c r="A10" s="23">
        <v>1</v>
      </c>
      <c r="B10" s="15" t="s">
        <v>165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>
        <v>0.6476</v>
      </c>
      <c r="P10" s="20" t="s">
        <v>136</v>
      </c>
      <c r="Q10" s="20">
        <v>0.68036</v>
      </c>
      <c r="R10" s="20">
        <v>0.7192</v>
      </c>
      <c r="S10" s="20"/>
      <c r="T10" s="20"/>
      <c r="U10" s="20"/>
      <c r="V10" s="20"/>
      <c r="W10" s="20">
        <v>0.70238</v>
      </c>
      <c r="X10" s="20">
        <f>AVERAGE(C10:W10)</f>
        <v>0.6873849999999999</v>
      </c>
      <c r="Y10" s="19">
        <v>4</v>
      </c>
      <c r="Z10" s="21">
        <f>SUM(PRODUCT(X10,100))+(Y10)</f>
        <v>72.73849999999999</v>
      </c>
      <c r="AA10" s="33">
        <v>0.64012</v>
      </c>
    </row>
    <row r="11" spans="1:27" ht="12.75">
      <c r="A11" s="23">
        <v>2</v>
      </c>
      <c r="B11" s="15" t="s">
        <v>148</v>
      </c>
      <c r="C11" s="20"/>
      <c r="D11" s="20"/>
      <c r="E11" s="20"/>
      <c r="F11" s="20"/>
      <c r="G11" s="20"/>
      <c r="H11" s="20"/>
      <c r="I11" s="20"/>
      <c r="J11" s="20"/>
      <c r="K11" s="20"/>
      <c r="L11" s="20">
        <v>0.61905</v>
      </c>
      <c r="M11" s="20">
        <v>0.62097</v>
      </c>
      <c r="N11" s="20"/>
      <c r="O11" s="20">
        <v>0.64702</v>
      </c>
      <c r="P11" s="20" t="s">
        <v>136</v>
      </c>
      <c r="Q11" s="20">
        <v>0.61464</v>
      </c>
      <c r="R11" s="20">
        <v>0.6696</v>
      </c>
      <c r="S11" s="20">
        <v>0.63042</v>
      </c>
      <c r="T11" s="20"/>
      <c r="U11" s="20"/>
      <c r="V11" s="20"/>
      <c r="W11" s="20">
        <v>0.61131</v>
      </c>
      <c r="X11" s="20">
        <f>AVERAGE(C11:W11)</f>
        <v>0.6304299999999999</v>
      </c>
      <c r="Y11" s="19">
        <v>5</v>
      </c>
      <c r="Z11" s="21">
        <f>SUM(PRODUCT(X11,100))+(Y11)</f>
        <v>68.04299999999999</v>
      </c>
      <c r="AA11" s="33">
        <v>0.56173</v>
      </c>
    </row>
    <row r="12" spans="1:27" ht="12.75">
      <c r="A12" s="23">
        <v>3</v>
      </c>
      <c r="B12" s="15" t="s">
        <v>75</v>
      </c>
      <c r="C12" s="20"/>
      <c r="D12" s="20" t="s">
        <v>136</v>
      </c>
      <c r="E12" s="20">
        <v>0.66049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>
        <v>0.55</v>
      </c>
      <c r="X12" s="20">
        <f>AVERAGE(C12:W12)</f>
        <v>0.605245</v>
      </c>
      <c r="Y12" s="19">
        <f>COUNTA(C12:W12)/2</f>
        <v>1.5</v>
      </c>
      <c r="Z12" s="21">
        <f>SUM(PRODUCT(X12,100))+(Y12)</f>
        <v>62.0245</v>
      </c>
      <c r="AA12" s="33">
        <v>0.54091</v>
      </c>
    </row>
    <row r="13" spans="1:27" ht="12.75">
      <c r="A13" s="23">
        <v>4</v>
      </c>
      <c r="B13" s="15" t="s">
        <v>77</v>
      </c>
      <c r="C13" s="20"/>
      <c r="D13" s="20"/>
      <c r="E13" s="20"/>
      <c r="F13" s="20"/>
      <c r="G13" s="20"/>
      <c r="H13" s="20" t="s">
        <v>136</v>
      </c>
      <c r="I13" s="20"/>
      <c r="J13" s="20"/>
      <c r="K13" s="20">
        <v>0.67976</v>
      </c>
      <c r="L13" s="20">
        <v>0.64136</v>
      </c>
      <c r="M13" s="20"/>
      <c r="N13" s="20"/>
      <c r="O13" s="20"/>
      <c r="P13" s="20"/>
      <c r="Q13" s="20"/>
      <c r="R13" s="20"/>
      <c r="S13" s="20"/>
      <c r="T13" s="20">
        <v>0.66129</v>
      </c>
      <c r="U13" s="20"/>
      <c r="V13" s="20">
        <v>0.67312</v>
      </c>
      <c r="W13" s="42"/>
      <c r="X13" s="20">
        <f>AVERAGE(C13:W13)</f>
        <v>0.6638825</v>
      </c>
      <c r="Y13" s="19">
        <f>COUNTA(C13:W13)/2</f>
        <v>2.5</v>
      </c>
      <c r="Z13" s="21">
        <f>SUM(PRODUCT(X13,100))+(Y13)</f>
        <v>68.88825</v>
      </c>
      <c r="AA13" s="33">
        <v>0.6371</v>
      </c>
    </row>
    <row r="14" spans="1:27" ht="12.75">
      <c r="A14" s="23">
        <v>5</v>
      </c>
      <c r="B14" s="15" t="s">
        <v>103</v>
      </c>
      <c r="C14" s="20"/>
      <c r="D14" s="20"/>
      <c r="E14" s="20"/>
      <c r="F14" s="20"/>
      <c r="G14" s="20">
        <v>0.6375</v>
      </c>
      <c r="H14" s="20">
        <v>0.5828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42"/>
      <c r="X14" s="20">
        <f>AVERAGE(C14:W14)</f>
        <v>0.61015</v>
      </c>
      <c r="Y14" s="19">
        <f>COUNTA(C14:W14)/2</f>
        <v>1</v>
      </c>
      <c r="Z14" s="21">
        <f>SUM(PRODUCT(X14,100))+(Y14)</f>
        <v>62.015</v>
      </c>
      <c r="AA14" s="33"/>
    </row>
    <row r="15" spans="1:27" s="36" customFormat="1" ht="12.75">
      <c r="A15" s="23"/>
      <c r="B15" s="26" t="s">
        <v>43</v>
      </c>
      <c r="C15" s="27">
        <v>0.58571</v>
      </c>
      <c r="D15" s="27"/>
      <c r="E15" s="27">
        <v>0.60679</v>
      </c>
      <c r="F15" s="27">
        <v>0.6086</v>
      </c>
      <c r="G15" s="27"/>
      <c r="H15" s="27"/>
      <c r="I15" s="27"/>
      <c r="J15" s="27">
        <v>0.55536</v>
      </c>
      <c r="K15" s="27">
        <v>0.60247</v>
      </c>
      <c r="L15" s="27">
        <v>0.56607</v>
      </c>
      <c r="M15" s="27">
        <v>0.55215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45">
        <f aca="true" t="shared" si="0" ref="X15:X28">AVERAGE(C15:W15)</f>
        <v>0.5824499999999999</v>
      </c>
      <c r="Y15" s="28">
        <f aca="true" t="shared" si="1" ref="Y15:Y21">COUNTA(C15:V15)/2</f>
        <v>3.5</v>
      </c>
      <c r="Z15" s="47">
        <f aca="true" t="shared" si="2" ref="Z15:Z20">SUM(PRODUCT(X15,100))+(Y15)</f>
        <v>61.74499999999999</v>
      </c>
      <c r="AA15" s="33"/>
    </row>
    <row r="16" spans="1:27" ht="12.75">
      <c r="A16" s="23"/>
      <c r="B16" s="44" t="s">
        <v>27</v>
      </c>
      <c r="C16" s="45"/>
      <c r="D16" s="45"/>
      <c r="E16" s="45">
        <v>0.60376</v>
      </c>
      <c r="F16" s="45">
        <v>0.64624</v>
      </c>
      <c r="G16" s="45"/>
      <c r="H16" s="45"/>
      <c r="I16" s="45">
        <v>0.58512</v>
      </c>
      <c r="J16" s="45"/>
      <c r="K16" s="45">
        <v>0.66488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>
        <f t="shared" si="0"/>
        <v>0.625</v>
      </c>
      <c r="Y16" s="46">
        <f t="shared" si="1"/>
        <v>2</v>
      </c>
      <c r="Z16" s="47">
        <f t="shared" si="2"/>
        <v>64.5</v>
      </c>
      <c r="AA16" s="33"/>
    </row>
    <row r="17" spans="1:27" ht="12.75">
      <c r="A17" s="23"/>
      <c r="B17" s="26" t="s">
        <v>95</v>
      </c>
      <c r="C17" s="27"/>
      <c r="D17" s="27"/>
      <c r="E17" s="27">
        <v>0.63642</v>
      </c>
      <c r="F17" s="27"/>
      <c r="G17" s="27"/>
      <c r="H17" s="27">
        <v>0.67903</v>
      </c>
      <c r="I17" s="27"/>
      <c r="J17" s="27"/>
      <c r="K17" s="27"/>
      <c r="L17" s="27"/>
      <c r="M17" s="27"/>
      <c r="N17" s="27"/>
      <c r="O17" s="27">
        <v>0.6369</v>
      </c>
      <c r="P17" s="27"/>
      <c r="Q17" s="27"/>
      <c r="R17" s="27"/>
      <c r="S17" s="27"/>
      <c r="T17" s="27"/>
      <c r="U17" s="27"/>
      <c r="V17" s="27"/>
      <c r="W17" s="27"/>
      <c r="X17" s="45">
        <f t="shared" si="0"/>
        <v>0.6507833333333334</v>
      </c>
      <c r="Y17" s="28">
        <f t="shared" si="1"/>
        <v>1.5</v>
      </c>
      <c r="Z17" s="47">
        <f t="shared" si="2"/>
        <v>66.57833333333333</v>
      </c>
      <c r="AA17" s="33"/>
    </row>
    <row r="18" spans="1:27" s="36" customFormat="1" ht="12.75">
      <c r="A18" s="23"/>
      <c r="B18" s="26" t="s">
        <v>68</v>
      </c>
      <c r="C18" s="27"/>
      <c r="D18" s="27"/>
      <c r="E18" s="27"/>
      <c r="F18" s="27">
        <v>0.5957</v>
      </c>
      <c r="G18" s="27">
        <v>0.66369</v>
      </c>
      <c r="H18" s="27"/>
      <c r="I18" s="27"/>
      <c r="J18" s="27"/>
      <c r="K18" s="27"/>
      <c r="L18" s="27"/>
      <c r="M18" s="27"/>
      <c r="N18" s="27">
        <v>0.67469</v>
      </c>
      <c r="O18" s="27"/>
      <c r="P18" s="27"/>
      <c r="Q18" s="27"/>
      <c r="R18" s="27"/>
      <c r="S18" s="27"/>
      <c r="T18" s="27"/>
      <c r="U18" s="27"/>
      <c r="V18" s="27"/>
      <c r="W18" s="27"/>
      <c r="X18" s="45">
        <f t="shared" si="0"/>
        <v>0.6446933333333333</v>
      </c>
      <c r="Y18" s="28">
        <f t="shared" si="1"/>
        <v>1.5</v>
      </c>
      <c r="Z18" s="47">
        <f t="shared" si="2"/>
        <v>65.96933333333334</v>
      </c>
      <c r="AA18" s="33"/>
    </row>
    <row r="19" spans="1:27" s="36" customFormat="1" ht="12.75">
      <c r="A19" s="23"/>
      <c r="B19" s="26" t="s">
        <v>126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>
        <v>0.61964</v>
      </c>
      <c r="V19" s="27"/>
      <c r="W19" s="27"/>
      <c r="X19" s="45">
        <f t="shared" si="0"/>
        <v>0.61964</v>
      </c>
      <c r="Y19" s="28">
        <f t="shared" si="1"/>
        <v>0.5</v>
      </c>
      <c r="Z19" s="47">
        <f t="shared" si="2"/>
        <v>62.464</v>
      </c>
      <c r="AA19" s="33"/>
    </row>
    <row r="20" spans="1:27" ht="12.75">
      <c r="A20" s="23"/>
      <c r="B20" s="26" t="s">
        <v>143</v>
      </c>
      <c r="C20" s="27"/>
      <c r="D20" s="27"/>
      <c r="E20" s="27"/>
      <c r="F20" s="27"/>
      <c r="G20" s="27"/>
      <c r="H20" s="27"/>
      <c r="I20" s="27"/>
      <c r="J20" s="27"/>
      <c r="K20" s="27">
        <v>0.58988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45">
        <f t="shared" si="0"/>
        <v>0.58988</v>
      </c>
      <c r="Y20" s="28">
        <f t="shared" si="1"/>
        <v>0.5</v>
      </c>
      <c r="Z20" s="47">
        <f t="shared" si="2"/>
        <v>59.488</v>
      </c>
      <c r="AA20" s="33"/>
    </row>
    <row r="21" spans="1:27" ht="12.75">
      <c r="A21" s="23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45" t="e">
        <f t="shared" si="0"/>
        <v>#DIV/0!</v>
      </c>
      <c r="Y21" s="28">
        <f t="shared" si="1"/>
        <v>0</v>
      </c>
      <c r="Z21" s="29" t="e">
        <f aca="true" t="shared" si="3" ref="Z21:Z28">SUM(PRODUCT(X21,100))+(Y21)</f>
        <v>#DIV/0!</v>
      </c>
      <c r="AA21" s="33"/>
    </row>
    <row r="22" spans="1:27" ht="12.75">
      <c r="A22" s="23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45" t="e">
        <f t="shared" si="0"/>
        <v>#DIV/0!</v>
      </c>
      <c r="Y22" s="28">
        <f aca="true" t="shared" si="4" ref="Y22:Y28">COUNTA(D22:V22)/2</f>
        <v>0</v>
      </c>
      <c r="Z22" s="29" t="e">
        <f t="shared" si="3"/>
        <v>#DIV/0!</v>
      </c>
      <c r="AA22" s="33"/>
    </row>
    <row r="23" spans="1:27" ht="12.75">
      <c r="A23" s="23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45" t="e">
        <f t="shared" si="0"/>
        <v>#DIV/0!</v>
      </c>
      <c r="Y23" s="28">
        <f t="shared" si="4"/>
        <v>0</v>
      </c>
      <c r="Z23" s="29" t="e">
        <f t="shared" si="3"/>
        <v>#DIV/0!</v>
      </c>
      <c r="AA23" s="33"/>
    </row>
    <row r="24" spans="1:27" ht="12.75">
      <c r="A24" s="23"/>
      <c r="B24" s="26"/>
      <c r="C24" s="27"/>
      <c r="D24" s="27"/>
      <c r="E24" s="27"/>
      <c r="F24" s="27"/>
      <c r="G24" s="27"/>
      <c r="H24" s="27"/>
      <c r="I24" s="27"/>
      <c r="J24" s="32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45" t="e">
        <f t="shared" si="0"/>
        <v>#DIV/0!</v>
      </c>
      <c r="Y24" s="28">
        <f t="shared" si="4"/>
        <v>0</v>
      </c>
      <c r="Z24" s="29" t="e">
        <f t="shared" si="3"/>
        <v>#DIV/0!</v>
      </c>
      <c r="AA24" s="33"/>
    </row>
    <row r="25" spans="1:27" ht="12.75">
      <c r="A25" s="23"/>
      <c r="B25" s="15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 t="e">
        <f t="shared" si="0"/>
        <v>#DIV/0!</v>
      </c>
      <c r="Y25" s="19">
        <f t="shared" si="4"/>
        <v>0</v>
      </c>
      <c r="Z25" s="21" t="e">
        <f t="shared" si="3"/>
        <v>#DIV/0!</v>
      </c>
      <c r="AA25" s="33"/>
    </row>
    <row r="26" spans="1:27" ht="12.75">
      <c r="A26" s="23"/>
      <c r="B26" s="15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 t="e">
        <f t="shared" si="0"/>
        <v>#DIV/0!</v>
      </c>
      <c r="Y26" s="19">
        <f t="shared" si="4"/>
        <v>0</v>
      </c>
      <c r="Z26" s="21" t="e">
        <f t="shared" si="3"/>
        <v>#DIV/0!</v>
      </c>
      <c r="AA26" s="33"/>
    </row>
    <row r="27" spans="1:27" ht="12.75">
      <c r="A27" s="24"/>
      <c r="B27" s="15"/>
      <c r="C27" s="20"/>
      <c r="D27" s="20"/>
      <c r="E27" s="20"/>
      <c r="F27" s="20"/>
      <c r="G27" s="20"/>
      <c r="H27" s="20"/>
      <c r="I27" s="20"/>
      <c r="J27" s="25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 t="e">
        <f t="shared" si="0"/>
        <v>#DIV/0!</v>
      </c>
      <c r="Y27" s="19">
        <f t="shared" si="4"/>
        <v>0</v>
      </c>
      <c r="Z27" s="21" t="e">
        <f t="shared" si="3"/>
        <v>#DIV/0!</v>
      </c>
      <c r="AA27" s="33"/>
    </row>
    <row r="28" spans="1:27" ht="12.75">
      <c r="A28" s="23"/>
      <c r="B28" s="15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 t="e">
        <f t="shared" si="0"/>
        <v>#DIV/0!</v>
      </c>
      <c r="Y28" s="19">
        <f t="shared" si="4"/>
        <v>0</v>
      </c>
      <c r="Z28" s="21" t="e">
        <f t="shared" si="3"/>
        <v>#DIV/0!</v>
      </c>
      <c r="AA28" s="33"/>
    </row>
    <row r="30" ht="13.5" thickBot="1"/>
    <row r="31" spans="1:26" ht="12.75">
      <c r="A31" s="52"/>
      <c r="B31" s="54" t="s">
        <v>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3.5" thickBo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ht="13.5" thickBot="1"/>
    <row r="34" spans="1:2" ht="12.75">
      <c r="A34" s="16"/>
      <c r="B34" s="64" t="s">
        <v>13</v>
      </c>
    </row>
    <row r="35" spans="1:2" ht="13.5" thickBot="1">
      <c r="A35" s="17"/>
      <c r="B35" s="64"/>
    </row>
  </sheetData>
  <sheetProtection/>
  <mergeCells count="28">
    <mergeCell ref="B34:B35"/>
    <mergeCell ref="AA8:AA9"/>
    <mergeCell ref="A3:AA3"/>
    <mergeCell ref="F8:F9"/>
    <mergeCell ref="G8:G9"/>
    <mergeCell ref="V8:V9"/>
    <mergeCell ref="X8:X9"/>
    <mergeCell ref="H8:H9"/>
    <mergeCell ref="I8:I9"/>
    <mergeCell ref="J8:J9"/>
    <mergeCell ref="M8:M9"/>
    <mergeCell ref="N8:N9"/>
    <mergeCell ref="D1:E1"/>
    <mergeCell ref="A6:E6"/>
    <mergeCell ref="B8:B9"/>
    <mergeCell ref="A8:A9"/>
    <mergeCell ref="D8:D9"/>
    <mergeCell ref="E8:E9"/>
    <mergeCell ref="Q8:Q9"/>
    <mergeCell ref="P8:P9"/>
    <mergeCell ref="U8:U9"/>
    <mergeCell ref="O8:O9"/>
    <mergeCell ref="A31:A32"/>
    <mergeCell ref="B31:Z32"/>
    <mergeCell ref="T8:T9"/>
    <mergeCell ref="C8:C9"/>
    <mergeCell ref="L8:L9"/>
    <mergeCell ref="K8:K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2"/>
  <ignoredErrors>
    <ignoredError sqref="Y15:Y28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85" zoomScaleNormal="85" zoomScalePageLayoutView="0" workbookViewId="0" topLeftCell="A1">
      <selection activeCell="W16" sqref="W16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3" width="8.57421875" style="1" customWidth="1"/>
    <col min="4" max="5" width="9.28125" style="1" bestFit="1" customWidth="1"/>
    <col min="6" max="20" width="8.57421875" style="1" customWidth="1"/>
    <col min="21" max="21" width="8.00390625" style="1" customWidth="1"/>
    <col min="22" max="22" width="9.421875" style="1" bestFit="1" customWidth="1"/>
    <col min="23" max="23" width="9.28125" style="1" bestFit="1" customWidth="1"/>
    <col min="24" max="24" width="8.140625" style="1" customWidth="1"/>
    <col min="25" max="25" width="8.421875" style="1" bestFit="1" customWidth="1"/>
    <col min="26" max="26" width="26.00390625" style="1" customWidth="1"/>
    <col min="27" max="16384" width="9.140625" style="1" customWidth="1"/>
  </cols>
  <sheetData>
    <row r="1" spans="2:5" ht="12.75">
      <c r="B1" s="14" t="s">
        <v>163</v>
      </c>
      <c r="D1" s="2"/>
      <c r="E1" s="2"/>
    </row>
    <row r="2" spans="3:23" ht="13.5" thickBot="1">
      <c r="C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6" ht="17.25" thickBot="1" thickTop="1">
      <c r="A3" s="57" t="s">
        <v>56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</row>
    <row r="4" spans="1:25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" ht="12.75">
      <c r="A5" s="4"/>
      <c r="B5" s="3"/>
      <c r="D5" s="5"/>
    </row>
    <row r="6" spans="1:4" ht="13.5" thickBot="1">
      <c r="A6" s="61" t="s">
        <v>10</v>
      </c>
      <c r="B6" s="61"/>
      <c r="C6" s="61"/>
      <c r="D6" s="61"/>
    </row>
    <row r="7" spans="2:24" ht="13.5" thickTop="1">
      <c r="B7" s="6"/>
      <c r="X7" s="11"/>
    </row>
    <row r="8" spans="1:26" ht="12.75" customHeight="1">
      <c r="A8" s="62" t="s">
        <v>4</v>
      </c>
      <c r="B8" s="60" t="s">
        <v>0</v>
      </c>
      <c r="C8" s="55">
        <v>40985</v>
      </c>
      <c r="D8" s="55">
        <v>40986</v>
      </c>
      <c r="E8" s="55">
        <v>40999</v>
      </c>
      <c r="F8" s="55">
        <v>41021</v>
      </c>
      <c r="G8" s="55">
        <v>41030</v>
      </c>
      <c r="H8" s="55">
        <v>41048</v>
      </c>
      <c r="I8" s="55">
        <v>41049</v>
      </c>
      <c r="J8" s="55">
        <v>41070</v>
      </c>
      <c r="K8" s="55">
        <v>41077</v>
      </c>
      <c r="L8" s="55">
        <v>41097</v>
      </c>
      <c r="M8" s="55">
        <v>41098</v>
      </c>
      <c r="N8" s="55">
        <v>41167</v>
      </c>
      <c r="O8" s="55">
        <v>41210</v>
      </c>
      <c r="P8" s="55">
        <v>41595</v>
      </c>
      <c r="Q8" s="55">
        <v>41596</v>
      </c>
      <c r="R8" s="68" t="s">
        <v>171</v>
      </c>
      <c r="S8" s="68" t="s">
        <v>170</v>
      </c>
      <c r="T8" s="68" t="s">
        <v>167</v>
      </c>
      <c r="U8" s="68" t="s">
        <v>168</v>
      </c>
      <c r="V8" s="60" t="s">
        <v>3</v>
      </c>
      <c r="W8" s="60" t="s">
        <v>11</v>
      </c>
      <c r="X8" s="4" t="s">
        <v>2</v>
      </c>
      <c r="Y8" s="9" t="s">
        <v>1</v>
      </c>
      <c r="Z8" s="60" t="s">
        <v>54</v>
      </c>
    </row>
    <row r="9" spans="1:26" ht="13.5" thickBot="1">
      <c r="A9" s="63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67"/>
      <c r="S9" s="67"/>
      <c r="T9" s="67"/>
      <c r="U9" s="67"/>
      <c r="V9" s="56"/>
      <c r="W9" s="56"/>
      <c r="X9" s="12" t="s">
        <v>5</v>
      </c>
      <c r="Y9" s="10" t="s">
        <v>6</v>
      </c>
      <c r="Z9" s="56"/>
    </row>
    <row r="10" spans="1:26" ht="13.5" thickTop="1">
      <c r="A10" s="23">
        <v>1</v>
      </c>
      <c r="B10" s="15" t="s">
        <v>50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>
        <v>0.6673</v>
      </c>
      <c r="P10" s="20">
        <v>0.61964</v>
      </c>
      <c r="Q10" s="20" t="s">
        <v>136</v>
      </c>
      <c r="R10" s="20"/>
      <c r="S10" s="20"/>
      <c r="T10" s="20">
        <v>0.6536</v>
      </c>
      <c r="U10" s="20">
        <v>0.6595</v>
      </c>
      <c r="V10" s="20">
        <v>0.66429</v>
      </c>
      <c r="W10" s="20">
        <f aca="true" t="shared" si="0" ref="W10:W35">AVERAGE(C10:V10)</f>
        <v>0.6528660000000001</v>
      </c>
      <c r="X10" s="19">
        <f aca="true" t="shared" si="1" ref="X10:X35">COUNTA(C10:V10)/2</f>
        <v>3</v>
      </c>
      <c r="Y10" s="21">
        <f aca="true" t="shared" si="2" ref="Y10:Y35">SUM(PRODUCT(W10,100))+(X10)</f>
        <v>68.2866</v>
      </c>
      <c r="Z10" s="33">
        <v>0.61131</v>
      </c>
    </row>
    <row r="11" spans="1:26" ht="12.75">
      <c r="A11" s="23">
        <v>2</v>
      </c>
      <c r="B11" s="15" t="s">
        <v>118</v>
      </c>
      <c r="C11" s="20"/>
      <c r="D11" s="20"/>
      <c r="E11" s="20"/>
      <c r="F11" s="20"/>
      <c r="G11" s="20"/>
      <c r="H11" s="20">
        <v>0.61828</v>
      </c>
      <c r="I11" s="20">
        <v>0.62679</v>
      </c>
      <c r="J11" s="20"/>
      <c r="K11" s="20">
        <v>0.67321</v>
      </c>
      <c r="L11" s="20">
        <v>0.64691</v>
      </c>
      <c r="M11" s="20">
        <v>0.63333</v>
      </c>
      <c r="N11" s="20"/>
      <c r="O11" s="20" t="s">
        <v>136</v>
      </c>
      <c r="P11" s="20"/>
      <c r="Q11" s="20"/>
      <c r="R11" s="20"/>
      <c r="S11" s="20"/>
      <c r="T11" s="20"/>
      <c r="U11" s="20"/>
      <c r="V11" s="20">
        <v>0.60893</v>
      </c>
      <c r="W11" s="20">
        <f t="shared" si="0"/>
        <v>0.634575</v>
      </c>
      <c r="X11" s="19">
        <f t="shared" si="1"/>
        <v>3.5</v>
      </c>
      <c r="Y11" s="21">
        <f t="shared" si="2"/>
        <v>66.95750000000001</v>
      </c>
      <c r="Z11" s="33">
        <v>0.60893</v>
      </c>
    </row>
    <row r="12" spans="1:26" ht="12.75">
      <c r="A12" s="23">
        <v>3</v>
      </c>
      <c r="B12" s="15" t="s">
        <v>19</v>
      </c>
      <c r="C12" s="20"/>
      <c r="D12" s="20"/>
      <c r="E12" s="20" t="s">
        <v>136</v>
      </c>
      <c r="F12" s="20">
        <v>0.63441</v>
      </c>
      <c r="G12" s="20"/>
      <c r="H12" s="20"/>
      <c r="I12" s="20">
        <v>0.61607</v>
      </c>
      <c r="J12" s="20"/>
      <c r="K12" s="20">
        <v>0.67083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42"/>
      <c r="W12" s="20">
        <f t="shared" si="0"/>
        <v>0.6404366666666667</v>
      </c>
      <c r="X12" s="19">
        <f t="shared" si="1"/>
        <v>2</v>
      </c>
      <c r="Y12" s="21">
        <f t="shared" si="2"/>
        <v>66.04366666666667</v>
      </c>
      <c r="Z12" s="33">
        <v>0.58763</v>
      </c>
    </row>
    <row r="13" spans="1:26" ht="12.75">
      <c r="A13" s="23">
        <v>4</v>
      </c>
      <c r="B13" s="15" t="s">
        <v>26</v>
      </c>
      <c r="C13" s="20"/>
      <c r="D13" s="20"/>
      <c r="E13" s="20">
        <v>0.55914</v>
      </c>
      <c r="F13" s="20"/>
      <c r="G13" s="20">
        <v>0.6369</v>
      </c>
      <c r="H13" s="20">
        <v>0.62742</v>
      </c>
      <c r="I13" s="20"/>
      <c r="J13" s="20"/>
      <c r="K13" s="20">
        <v>0.64383</v>
      </c>
      <c r="L13" s="20">
        <v>0.63395</v>
      </c>
      <c r="M13" s="20" t="s">
        <v>136</v>
      </c>
      <c r="N13" s="20"/>
      <c r="O13" s="20">
        <v>0.59981</v>
      </c>
      <c r="P13" s="20"/>
      <c r="Q13" s="20"/>
      <c r="R13" s="20"/>
      <c r="S13" s="20"/>
      <c r="T13" s="20"/>
      <c r="U13" s="20"/>
      <c r="V13" s="42"/>
      <c r="W13" s="20">
        <f t="shared" si="0"/>
        <v>0.6168416666666666</v>
      </c>
      <c r="X13" s="19">
        <f t="shared" si="1"/>
        <v>3.5</v>
      </c>
      <c r="Y13" s="21">
        <f t="shared" si="2"/>
        <v>65.18416666666667</v>
      </c>
      <c r="Z13" s="35">
        <v>0.53333</v>
      </c>
    </row>
    <row r="14" spans="1:26" ht="12.75">
      <c r="A14" s="23">
        <v>5</v>
      </c>
      <c r="B14" s="15" t="s">
        <v>21</v>
      </c>
      <c r="C14" s="20"/>
      <c r="D14" s="20"/>
      <c r="E14" s="20"/>
      <c r="F14" s="20"/>
      <c r="G14" s="20">
        <v>0.66071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42"/>
      <c r="W14" s="20">
        <f t="shared" si="0"/>
        <v>0.66071</v>
      </c>
      <c r="X14" s="43">
        <f t="shared" si="1"/>
        <v>0.5</v>
      </c>
      <c r="Y14" s="21">
        <f t="shared" si="2"/>
        <v>66.571</v>
      </c>
      <c r="Z14" s="35"/>
    </row>
    <row r="15" spans="1:26" ht="12.75">
      <c r="A15" s="23">
        <v>6</v>
      </c>
      <c r="B15" s="15" t="s">
        <v>40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>
        <v>0.67151</v>
      </c>
      <c r="S15" s="20"/>
      <c r="T15" s="20"/>
      <c r="U15" s="20"/>
      <c r="V15" s="42"/>
      <c r="W15" s="20">
        <f t="shared" si="0"/>
        <v>0.67151</v>
      </c>
      <c r="X15" s="43">
        <f t="shared" si="1"/>
        <v>0.5</v>
      </c>
      <c r="Y15" s="21">
        <f t="shared" si="2"/>
        <v>67.65100000000001</v>
      </c>
      <c r="Z15" s="35"/>
    </row>
    <row r="16" spans="1:26" ht="12.75">
      <c r="A16" s="23"/>
      <c r="B16" s="26" t="s">
        <v>141</v>
      </c>
      <c r="C16" s="27"/>
      <c r="D16" s="27"/>
      <c r="E16" s="27"/>
      <c r="F16" s="27"/>
      <c r="G16" s="27"/>
      <c r="H16" s="27"/>
      <c r="I16" s="27"/>
      <c r="J16" s="27"/>
      <c r="K16" s="27">
        <v>0.73333</v>
      </c>
      <c r="L16" s="27"/>
      <c r="M16" s="27"/>
      <c r="N16" s="27"/>
      <c r="O16" s="27">
        <v>0.6381</v>
      </c>
      <c r="P16" s="27"/>
      <c r="Q16" s="27"/>
      <c r="R16" s="27"/>
      <c r="S16" s="27"/>
      <c r="T16" s="27"/>
      <c r="U16" s="27"/>
      <c r="V16" s="27"/>
      <c r="W16" s="27">
        <f t="shared" si="0"/>
        <v>0.6857150000000001</v>
      </c>
      <c r="X16" s="28">
        <f t="shared" si="1"/>
        <v>1</v>
      </c>
      <c r="Y16" s="29">
        <f t="shared" si="2"/>
        <v>69.57150000000001</v>
      </c>
      <c r="Z16" s="35"/>
    </row>
    <row r="17" spans="1:26" ht="12.75">
      <c r="A17" s="23"/>
      <c r="B17" s="26" t="s">
        <v>102</v>
      </c>
      <c r="C17" s="27"/>
      <c r="D17" s="27"/>
      <c r="E17" s="27"/>
      <c r="F17" s="27">
        <v>0.64785</v>
      </c>
      <c r="G17" s="27">
        <v>0.70655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>
        <f t="shared" si="0"/>
        <v>0.6772</v>
      </c>
      <c r="X17" s="28">
        <f t="shared" si="1"/>
        <v>1</v>
      </c>
      <c r="Y17" s="29">
        <f t="shared" si="2"/>
        <v>68.72</v>
      </c>
      <c r="Z17" s="13"/>
    </row>
    <row r="18" spans="1:26" s="36" customFormat="1" ht="12.75">
      <c r="A18" s="23"/>
      <c r="B18" s="26" t="s">
        <v>87</v>
      </c>
      <c r="C18" s="27"/>
      <c r="D18" s="27"/>
      <c r="E18" s="27"/>
      <c r="F18" s="27"/>
      <c r="G18" s="27">
        <v>0.64643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>
        <f t="shared" si="0"/>
        <v>0.64643</v>
      </c>
      <c r="X18" s="28">
        <f t="shared" si="1"/>
        <v>0.5</v>
      </c>
      <c r="Y18" s="29">
        <f t="shared" si="2"/>
        <v>65.143</v>
      </c>
      <c r="Z18" s="18"/>
    </row>
    <row r="19" spans="1:26" ht="12.75">
      <c r="A19" s="24"/>
      <c r="B19" s="30" t="s">
        <v>86</v>
      </c>
      <c r="C19" s="31"/>
      <c r="D19" s="31"/>
      <c r="E19" s="31"/>
      <c r="F19" s="31">
        <v>0.62742</v>
      </c>
      <c r="G19" s="31">
        <v>0.6375</v>
      </c>
      <c r="H19" s="31">
        <v>0.58871</v>
      </c>
      <c r="I19" s="31">
        <v>0.61845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>
        <f t="shared" si="0"/>
        <v>0.61802</v>
      </c>
      <c r="X19" s="28">
        <f t="shared" si="1"/>
        <v>2</v>
      </c>
      <c r="Y19" s="29">
        <f t="shared" si="2"/>
        <v>63.802</v>
      </c>
      <c r="Z19" s="13"/>
    </row>
    <row r="20" spans="1:26" ht="12.75">
      <c r="A20" s="23"/>
      <c r="B20" s="26" t="s">
        <v>84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0.62262</v>
      </c>
      <c r="P20" s="27"/>
      <c r="Q20" s="27"/>
      <c r="R20" s="27">
        <v>0.61613</v>
      </c>
      <c r="S20" s="27">
        <v>0.62097</v>
      </c>
      <c r="T20" s="27"/>
      <c r="U20" s="27"/>
      <c r="V20" s="27"/>
      <c r="W20" s="31">
        <f t="shared" si="0"/>
        <v>0.6199066666666667</v>
      </c>
      <c r="X20" s="28">
        <f t="shared" si="1"/>
        <v>1.5</v>
      </c>
      <c r="Y20" s="29">
        <f t="shared" si="2"/>
        <v>63.49066666666667</v>
      </c>
      <c r="Z20" s="13"/>
    </row>
    <row r="21" spans="1:26" ht="12.75">
      <c r="A21" s="23"/>
      <c r="B21" s="26" t="s">
        <v>139</v>
      </c>
      <c r="C21" s="27"/>
      <c r="D21" s="27"/>
      <c r="E21" s="27"/>
      <c r="F21" s="27"/>
      <c r="G21" s="27"/>
      <c r="H21" s="27"/>
      <c r="I21" s="27"/>
      <c r="J21" s="27">
        <v>0.61875</v>
      </c>
      <c r="K21" s="27"/>
      <c r="L21" s="27"/>
      <c r="M21" s="27"/>
      <c r="N21" s="27">
        <v>0.62024</v>
      </c>
      <c r="O21" s="27"/>
      <c r="P21" s="27"/>
      <c r="Q21" s="27"/>
      <c r="R21" s="27"/>
      <c r="S21" s="27"/>
      <c r="T21" s="27"/>
      <c r="U21" s="27"/>
      <c r="V21" s="27"/>
      <c r="W21" s="27">
        <f t="shared" si="0"/>
        <v>0.619495</v>
      </c>
      <c r="X21" s="28">
        <f t="shared" si="1"/>
        <v>1</v>
      </c>
      <c r="Y21" s="29">
        <f t="shared" si="2"/>
        <v>62.9495</v>
      </c>
      <c r="Z21" s="13"/>
    </row>
    <row r="22" spans="1:26" ht="12.75">
      <c r="A22" s="23"/>
      <c r="B22" s="26" t="s">
        <v>23</v>
      </c>
      <c r="C22" s="27"/>
      <c r="D22" s="27"/>
      <c r="E22" s="27"/>
      <c r="F22" s="27"/>
      <c r="G22" s="27">
        <v>0.62262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>
        <f t="shared" si="0"/>
        <v>0.62262</v>
      </c>
      <c r="X22" s="28">
        <f t="shared" si="1"/>
        <v>0.5</v>
      </c>
      <c r="Y22" s="29">
        <f t="shared" si="2"/>
        <v>62.76199999999999</v>
      </c>
      <c r="Z22" s="13"/>
    </row>
    <row r="23" spans="1:26" ht="12.75">
      <c r="A23" s="23"/>
      <c r="B23" s="26" t="s">
        <v>142</v>
      </c>
      <c r="C23" s="27"/>
      <c r="D23" s="27"/>
      <c r="E23" s="27"/>
      <c r="F23" s="27"/>
      <c r="G23" s="27"/>
      <c r="H23" s="27"/>
      <c r="I23" s="27"/>
      <c r="J23" s="27"/>
      <c r="K23" s="27">
        <v>0.61548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>
        <f t="shared" si="0"/>
        <v>0.61548</v>
      </c>
      <c r="X23" s="28">
        <f t="shared" si="1"/>
        <v>0.5</v>
      </c>
      <c r="Y23" s="29">
        <f t="shared" si="2"/>
        <v>62.048</v>
      </c>
      <c r="Z23" s="13"/>
    </row>
    <row r="24" spans="1:26" ht="12.75">
      <c r="A24" s="23"/>
      <c r="B24" s="26" t="s">
        <v>117</v>
      </c>
      <c r="C24" s="27">
        <v>0.61429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>
        <f t="shared" si="0"/>
        <v>0.61429</v>
      </c>
      <c r="X24" s="28">
        <f t="shared" si="1"/>
        <v>0.5</v>
      </c>
      <c r="Y24" s="29">
        <f t="shared" si="2"/>
        <v>61.929</v>
      </c>
      <c r="Z24" s="13"/>
    </row>
    <row r="25" spans="1:26" ht="12.75">
      <c r="A25" s="23"/>
      <c r="B25" s="26" t="s">
        <v>88</v>
      </c>
      <c r="C25" s="27"/>
      <c r="D25" s="27"/>
      <c r="E25" s="27"/>
      <c r="F25" s="27"/>
      <c r="G25" s="27">
        <v>0.59643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>
        <f t="shared" si="0"/>
        <v>0.59643</v>
      </c>
      <c r="X25" s="28">
        <f t="shared" si="1"/>
        <v>0.5</v>
      </c>
      <c r="Y25" s="29">
        <f t="shared" si="2"/>
        <v>60.143</v>
      </c>
      <c r="Z25" s="13"/>
    </row>
    <row r="26" spans="1:26" ht="12.75">
      <c r="A26" s="23"/>
      <c r="B26" s="26" t="s">
        <v>115</v>
      </c>
      <c r="C26" s="27"/>
      <c r="D26" s="27"/>
      <c r="E26" s="27"/>
      <c r="F26" s="27"/>
      <c r="G26" s="27">
        <v>0.57381</v>
      </c>
      <c r="H26" s="27"/>
      <c r="I26" s="27">
        <v>0.58631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>
        <f t="shared" si="0"/>
        <v>0.58006</v>
      </c>
      <c r="X26" s="28">
        <f t="shared" si="1"/>
        <v>1</v>
      </c>
      <c r="Y26" s="29">
        <f t="shared" si="2"/>
        <v>59.006</v>
      </c>
      <c r="Z26" s="13"/>
    </row>
    <row r="27" spans="1:26" ht="12.75">
      <c r="A27" s="23"/>
      <c r="B27" s="26" t="s">
        <v>97</v>
      </c>
      <c r="C27" s="27"/>
      <c r="D27" s="27"/>
      <c r="E27" s="27">
        <v>0.5537</v>
      </c>
      <c r="F27" s="27"/>
      <c r="G27" s="27"/>
      <c r="H27" s="27"/>
      <c r="I27" s="27"/>
      <c r="J27" s="27"/>
      <c r="K27" s="27">
        <v>0.60417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>
        <f t="shared" si="0"/>
        <v>0.578935</v>
      </c>
      <c r="X27" s="28">
        <f t="shared" si="1"/>
        <v>1</v>
      </c>
      <c r="Y27" s="29">
        <f t="shared" si="2"/>
        <v>58.893499999999996</v>
      </c>
      <c r="Z27" s="18"/>
    </row>
    <row r="28" spans="1:26" s="36" customFormat="1" ht="12.75">
      <c r="A28" s="23"/>
      <c r="B28" s="26" t="s">
        <v>119</v>
      </c>
      <c r="C28" s="27"/>
      <c r="D28" s="27"/>
      <c r="E28" s="27"/>
      <c r="F28" s="27"/>
      <c r="G28" s="27"/>
      <c r="H28" s="27">
        <v>0.53333</v>
      </c>
      <c r="I28" s="27">
        <v>0.56429</v>
      </c>
      <c r="J28" s="27"/>
      <c r="K28" s="27"/>
      <c r="L28" s="27">
        <v>0.6037</v>
      </c>
      <c r="M28" s="27" t="s">
        <v>136</v>
      </c>
      <c r="N28" s="27"/>
      <c r="O28" s="27"/>
      <c r="P28" s="27"/>
      <c r="Q28" s="27"/>
      <c r="R28" s="27"/>
      <c r="S28" s="27"/>
      <c r="T28" s="27"/>
      <c r="U28" s="27"/>
      <c r="V28" s="27"/>
      <c r="W28" s="27">
        <f t="shared" si="0"/>
        <v>0.5671066666666666</v>
      </c>
      <c r="X28" s="28">
        <f t="shared" si="1"/>
        <v>2</v>
      </c>
      <c r="Y28" s="29">
        <f t="shared" si="2"/>
        <v>58.71066666666667</v>
      </c>
      <c r="Z28" s="13"/>
    </row>
    <row r="29" spans="1:26" ht="12.75">
      <c r="A29" s="24"/>
      <c r="B29" s="26" t="s">
        <v>96</v>
      </c>
      <c r="C29" s="27"/>
      <c r="D29" s="27"/>
      <c r="E29" s="27">
        <v>0.56296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>
        <f t="shared" si="0"/>
        <v>0.56296</v>
      </c>
      <c r="X29" s="28">
        <f t="shared" si="1"/>
        <v>0.5</v>
      </c>
      <c r="Y29" s="29">
        <f t="shared" si="2"/>
        <v>56.796</v>
      </c>
      <c r="Z29" s="13"/>
    </row>
    <row r="30" spans="1:26" ht="12.75">
      <c r="A30" s="23"/>
      <c r="B30" s="26" t="s">
        <v>93</v>
      </c>
      <c r="C30" s="27"/>
      <c r="D30" s="27">
        <v>0.56071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>
        <f t="shared" si="0"/>
        <v>0.56071</v>
      </c>
      <c r="X30" s="28">
        <f t="shared" si="1"/>
        <v>0.5</v>
      </c>
      <c r="Y30" s="29">
        <f t="shared" si="2"/>
        <v>56.571000000000005</v>
      </c>
      <c r="Z30" s="13"/>
    </row>
    <row r="31" spans="1:26" ht="12.75">
      <c r="A31" s="23"/>
      <c r="B31" s="26" t="s">
        <v>92</v>
      </c>
      <c r="C31" s="27"/>
      <c r="D31" s="27">
        <v>0.55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>
        <f t="shared" si="0"/>
        <v>0.55</v>
      </c>
      <c r="X31" s="28">
        <f t="shared" si="1"/>
        <v>0.5</v>
      </c>
      <c r="Y31" s="29">
        <f t="shared" si="2"/>
        <v>55.50000000000001</v>
      </c>
      <c r="Z31" s="13"/>
    </row>
    <row r="32" spans="1:26" ht="12.75">
      <c r="A32" s="23"/>
      <c r="B32" s="26" t="s">
        <v>98</v>
      </c>
      <c r="C32" s="27"/>
      <c r="D32" s="27"/>
      <c r="E32" s="27">
        <v>0.54444</v>
      </c>
      <c r="F32" s="27"/>
      <c r="G32" s="27"/>
      <c r="H32" s="27"/>
      <c r="I32" s="27"/>
      <c r="J32" s="27"/>
      <c r="K32" s="27">
        <v>0.53272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>
        <f t="shared" si="0"/>
        <v>0.5385800000000001</v>
      </c>
      <c r="X32" s="28">
        <f t="shared" si="1"/>
        <v>1</v>
      </c>
      <c r="Y32" s="29">
        <f t="shared" si="2"/>
        <v>54.858000000000004</v>
      </c>
      <c r="Z32" s="13"/>
    </row>
    <row r="33" spans="1:26" ht="12.75">
      <c r="A33" s="23"/>
      <c r="B33" s="26" t="s">
        <v>140</v>
      </c>
      <c r="C33" s="27"/>
      <c r="D33" s="27"/>
      <c r="E33" s="27"/>
      <c r="F33" s="27"/>
      <c r="G33" s="27"/>
      <c r="H33" s="27"/>
      <c r="I33" s="27"/>
      <c r="J33" s="27"/>
      <c r="K33" s="27">
        <v>0.53827</v>
      </c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>
        <f t="shared" si="0"/>
        <v>0.53827</v>
      </c>
      <c r="X33" s="28">
        <f t="shared" si="1"/>
        <v>0.5</v>
      </c>
      <c r="Y33" s="29">
        <f t="shared" si="2"/>
        <v>54.327000000000005</v>
      </c>
      <c r="Z33" s="13"/>
    </row>
    <row r="34" spans="1:26" ht="12.75">
      <c r="A34" s="23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 t="e">
        <f t="shared" si="0"/>
        <v>#DIV/0!</v>
      </c>
      <c r="X34" s="28">
        <f t="shared" si="1"/>
        <v>0</v>
      </c>
      <c r="Y34" s="29" t="e">
        <f t="shared" si="2"/>
        <v>#DIV/0!</v>
      </c>
      <c r="Z34" s="13"/>
    </row>
    <row r="35" spans="1:26" ht="12.75">
      <c r="A35" s="23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 t="e">
        <f t="shared" si="0"/>
        <v>#DIV/0!</v>
      </c>
      <c r="X35" s="28">
        <f t="shared" si="1"/>
        <v>0</v>
      </c>
      <c r="Y35" s="29" t="e">
        <f t="shared" si="2"/>
        <v>#DIV/0!</v>
      </c>
      <c r="Z35" s="13"/>
    </row>
    <row r="36" ht="12.75">
      <c r="A36" s="23"/>
    </row>
    <row r="38" spans="2:25" ht="13.5" thickBot="1">
      <c r="B38" s="54" t="s">
        <v>7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2.75">
      <c r="A39" s="52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ht="13.5" thickBot="1">
      <c r="A40" s="53"/>
    </row>
    <row r="41" ht="13.5" thickBot="1">
      <c r="B41" s="64" t="s">
        <v>13</v>
      </c>
    </row>
    <row r="42" spans="1:2" ht="12.75">
      <c r="A42" s="16"/>
      <c r="B42" s="64"/>
    </row>
    <row r="43" ht="13.5" thickBot="1">
      <c r="A43" s="17"/>
    </row>
  </sheetData>
  <sheetProtection/>
  <mergeCells count="29">
    <mergeCell ref="A39:A40"/>
    <mergeCell ref="B38:Y39"/>
    <mergeCell ref="U8:U9"/>
    <mergeCell ref="R8:R9"/>
    <mergeCell ref="G8:G9"/>
    <mergeCell ref="H8:H9"/>
    <mergeCell ref="T8:T9"/>
    <mergeCell ref="N8:N9"/>
    <mergeCell ref="L8:L9"/>
    <mergeCell ref="M8:M9"/>
    <mergeCell ref="A6:D6"/>
    <mergeCell ref="B8:B9"/>
    <mergeCell ref="A8:A9"/>
    <mergeCell ref="A3:Z3"/>
    <mergeCell ref="E8:E9"/>
    <mergeCell ref="F8:F9"/>
    <mergeCell ref="V8:V9"/>
    <mergeCell ref="W8:W9"/>
    <mergeCell ref="P8:P9"/>
    <mergeCell ref="Q8:Q9"/>
    <mergeCell ref="S8:S9"/>
    <mergeCell ref="B41:B42"/>
    <mergeCell ref="Z8:Z9"/>
    <mergeCell ref="D8:D9"/>
    <mergeCell ref="K8:K9"/>
    <mergeCell ref="O8:O9"/>
    <mergeCell ref="I8:I9"/>
    <mergeCell ref="J8:J9"/>
    <mergeCell ref="C8:C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tabSelected="1" zoomScale="85" zoomScaleNormal="85" zoomScalePageLayoutView="0" workbookViewId="0" topLeftCell="A1">
      <selection activeCell="W16" sqref="W16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57421875" style="1" customWidth="1"/>
    <col min="6" max="7" width="9.28125" style="1" bestFit="1" customWidth="1"/>
    <col min="8" max="19" width="8.57421875" style="1" customWidth="1"/>
    <col min="20" max="21" width="8.00390625" style="1" customWidth="1"/>
    <col min="22" max="22" width="9.421875" style="1" bestFit="1" customWidth="1"/>
    <col min="23" max="23" width="8.421875" style="1" bestFit="1" customWidth="1"/>
    <col min="24" max="24" width="8.140625" style="1" customWidth="1"/>
    <col min="25" max="25" width="8.421875" style="1" bestFit="1" customWidth="1"/>
    <col min="26" max="26" width="26.00390625" style="1" customWidth="1"/>
    <col min="27" max="16384" width="9.140625" style="1" customWidth="1"/>
  </cols>
  <sheetData>
    <row r="1" spans="2:7" ht="12.75">
      <c r="B1" s="14" t="s">
        <v>163</v>
      </c>
      <c r="F1" s="2"/>
      <c r="G1" s="2"/>
    </row>
    <row r="2" spans="3:23" ht="13.5" thickBot="1">
      <c r="C2" s="3"/>
      <c r="D2" s="3"/>
      <c r="E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6" ht="17.25" thickBot="1" thickTop="1">
      <c r="A3" s="57" t="s">
        <v>67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</row>
    <row r="4" spans="1:25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6" ht="12.75">
      <c r="A5" s="4"/>
      <c r="B5" s="3"/>
      <c r="F5" s="5"/>
    </row>
    <row r="6" spans="1:6" ht="13.5" thickBot="1">
      <c r="A6" s="61" t="s">
        <v>16</v>
      </c>
      <c r="B6" s="61"/>
      <c r="C6" s="61"/>
      <c r="D6" s="61"/>
      <c r="E6" s="61"/>
      <c r="F6" s="61"/>
    </row>
    <row r="7" spans="2:24" ht="13.5" thickTop="1">
      <c r="B7" s="6"/>
      <c r="X7" s="11"/>
    </row>
    <row r="8" spans="1:26" ht="12.75" customHeight="1">
      <c r="A8" s="62" t="s">
        <v>4</v>
      </c>
      <c r="B8" s="60" t="s">
        <v>0</v>
      </c>
      <c r="C8" s="55">
        <v>41324</v>
      </c>
      <c r="D8" s="55">
        <v>40984</v>
      </c>
      <c r="E8" s="55">
        <v>40985</v>
      </c>
      <c r="F8" s="55">
        <v>40986</v>
      </c>
      <c r="G8" s="55">
        <v>40999</v>
      </c>
      <c r="H8" s="55">
        <v>41021</v>
      </c>
      <c r="I8" s="55">
        <v>41030</v>
      </c>
      <c r="J8" s="55">
        <v>41048</v>
      </c>
      <c r="K8" s="55">
        <v>41049</v>
      </c>
      <c r="L8" s="55">
        <v>41069</v>
      </c>
      <c r="M8" s="55">
        <v>41070</v>
      </c>
      <c r="N8" s="55">
        <v>41077</v>
      </c>
      <c r="O8" s="55">
        <v>41096</v>
      </c>
      <c r="P8" s="55">
        <v>41097</v>
      </c>
      <c r="Q8" s="55">
        <v>41098</v>
      </c>
      <c r="R8" s="55">
        <v>41210</v>
      </c>
      <c r="S8" s="68" t="s">
        <v>76</v>
      </c>
      <c r="T8" s="68" t="s">
        <v>89</v>
      </c>
      <c r="U8" s="66" t="s">
        <v>164</v>
      </c>
      <c r="V8" s="60" t="s">
        <v>3</v>
      </c>
      <c r="W8" s="60" t="s">
        <v>11</v>
      </c>
      <c r="X8" s="4" t="s">
        <v>2</v>
      </c>
      <c r="Y8" s="9" t="s">
        <v>1</v>
      </c>
      <c r="Z8" s="60" t="s">
        <v>54</v>
      </c>
    </row>
    <row r="9" spans="1:26" ht="13.5" thickBot="1">
      <c r="A9" s="63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67"/>
      <c r="T9" s="67"/>
      <c r="U9" s="67"/>
      <c r="V9" s="56"/>
      <c r="W9" s="56"/>
      <c r="X9" s="12" t="s">
        <v>5</v>
      </c>
      <c r="Y9" s="10" t="s">
        <v>6</v>
      </c>
      <c r="Z9" s="56"/>
    </row>
    <row r="10" spans="1:26" ht="13.5" thickTop="1">
      <c r="A10" s="23">
        <v>1</v>
      </c>
      <c r="B10" s="15" t="s">
        <v>40</v>
      </c>
      <c r="C10" s="20">
        <v>0.62444</v>
      </c>
      <c r="D10" s="20">
        <v>0.63722</v>
      </c>
      <c r="E10" s="20" t="s">
        <v>136</v>
      </c>
      <c r="F10" s="20">
        <v>0.64778</v>
      </c>
      <c r="G10" s="20"/>
      <c r="H10" s="20">
        <v>0.65495</v>
      </c>
      <c r="I10" s="20"/>
      <c r="J10" s="20">
        <v>0.65667</v>
      </c>
      <c r="K10" s="20">
        <v>0.64595</v>
      </c>
      <c r="L10" s="20">
        <v>0.65541</v>
      </c>
      <c r="M10" s="20">
        <v>0.635</v>
      </c>
      <c r="N10" s="20"/>
      <c r="O10" s="20"/>
      <c r="P10" s="20">
        <v>0.64444</v>
      </c>
      <c r="Q10" s="20">
        <v>0.64</v>
      </c>
      <c r="R10" s="20">
        <v>0.67833</v>
      </c>
      <c r="S10" s="20">
        <v>0.65405</v>
      </c>
      <c r="T10" s="20"/>
      <c r="U10" s="20">
        <v>0.69333</v>
      </c>
      <c r="V10" s="20">
        <v>0.65893</v>
      </c>
      <c r="W10" s="20">
        <f aca="true" t="shared" si="0" ref="W10:W25">AVERAGE(C10:V10)</f>
        <v>0.6518928571428572</v>
      </c>
      <c r="X10" s="19">
        <f aca="true" t="shared" si="1" ref="X10:X25">COUNTA(C10:V10)/2</f>
        <v>7.5</v>
      </c>
      <c r="Y10" s="21">
        <f aca="true" t="shared" si="2" ref="Y10:Y25">SUM(PRODUCT(W10,100))+(X10)</f>
        <v>72.68928571428572</v>
      </c>
      <c r="Z10" s="33">
        <v>0.56</v>
      </c>
    </row>
    <row r="11" spans="1:26" ht="12.75">
      <c r="A11" s="23">
        <v>2</v>
      </c>
      <c r="B11" s="15" t="s">
        <v>21</v>
      </c>
      <c r="C11" s="20"/>
      <c r="D11" s="20">
        <v>0.64222</v>
      </c>
      <c r="E11" s="20">
        <v>0.64167</v>
      </c>
      <c r="F11" s="20"/>
      <c r="G11" s="20"/>
      <c r="H11" s="20"/>
      <c r="I11" s="20">
        <v>0.635</v>
      </c>
      <c r="J11" s="20"/>
      <c r="K11" s="20"/>
      <c r="L11" s="20" t="s">
        <v>136</v>
      </c>
      <c r="M11" s="20">
        <v>0.62833</v>
      </c>
      <c r="N11" s="20"/>
      <c r="O11" s="20"/>
      <c r="P11" s="20">
        <v>0.64778</v>
      </c>
      <c r="Q11" s="20">
        <v>0.63278</v>
      </c>
      <c r="R11" s="20"/>
      <c r="S11" s="20"/>
      <c r="T11" s="20"/>
      <c r="U11" s="20"/>
      <c r="V11" s="20"/>
      <c r="W11" s="20">
        <f>AVERAGE(C11:V11)</f>
        <v>0.6379633333333333</v>
      </c>
      <c r="X11" s="19">
        <f>COUNTA(C11:V11)/2</f>
        <v>3.5</v>
      </c>
      <c r="Y11" s="21">
        <f>SUM(PRODUCT(W11,100))+(X11)</f>
        <v>67.29633333333334</v>
      </c>
      <c r="Z11" s="33">
        <v>0.625</v>
      </c>
    </row>
    <row r="12" spans="1:26" ht="12.75">
      <c r="A12" s="23"/>
      <c r="B12" s="26" t="s">
        <v>42</v>
      </c>
      <c r="C12" s="27"/>
      <c r="D12" s="27"/>
      <c r="E12" s="27"/>
      <c r="F12" s="27"/>
      <c r="G12" s="27"/>
      <c r="H12" s="27">
        <v>0.6518</v>
      </c>
      <c r="I12" s="27"/>
      <c r="J12" s="27"/>
      <c r="K12" s="27"/>
      <c r="L12" s="27"/>
      <c r="M12" s="27">
        <v>0.66</v>
      </c>
      <c r="N12" s="27">
        <v>0.67083</v>
      </c>
      <c r="O12" s="27"/>
      <c r="P12" s="27"/>
      <c r="Q12" s="27"/>
      <c r="R12" s="27">
        <v>0.64444</v>
      </c>
      <c r="S12" s="27"/>
      <c r="T12" s="27"/>
      <c r="U12" s="27"/>
      <c r="V12" s="27"/>
      <c r="W12" s="27">
        <f>AVERAGE(C12:V12)</f>
        <v>0.6567675000000001</v>
      </c>
      <c r="X12" s="28">
        <f>COUNTA(C12:V12)/2</f>
        <v>2</v>
      </c>
      <c r="Y12" s="29">
        <f>SUM(PRODUCT(W12,100))+(X12)</f>
        <v>67.67675000000001</v>
      </c>
      <c r="Z12" s="33"/>
    </row>
    <row r="13" spans="1:26" ht="12.75">
      <c r="A13" s="23"/>
      <c r="B13" s="26" t="s">
        <v>116</v>
      </c>
      <c r="C13" s="27"/>
      <c r="D13" s="27"/>
      <c r="E13" s="27">
        <v>0.62889</v>
      </c>
      <c r="F13" s="27"/>
      <c r="G13" s="27"/>
      <c r="H13" s="27"/>
      <c r="I13" s="27"/>
      <c r="J13" s="27"/>
      <c r="K13" s="27"/>
      <c r="L13" s="27"/>
      <c r="M13" s="27"/>
      <c r="N13" s="27"/>
      <c r="O13" s="27">
        <v>0.64314</v>
      </c>
      <c r="P13" s="27">
        <v>0.65045</v>
      </c>
      <c r="Q13" s="27"/>
      <c r="R13" s="27"/>
      <c r="S13" s="27"/>
      <c r="T13" s="27"/>
      <c r="U13" s="27"/>
      <c r="V13" s="27"/>
      <c r="W13" s="27">
        <f t="shared" si="0"/>
        <v>0.6408266666666667</v>
      </c>
      <c r="X13" s="28">
        <f t="shared" si="1"/>
        <v>1.5</v>
      </c>
      <c r="Y13" s="29">
        <f t="shared" si="2"/>
        <v>65.58266666666667</v>
      </c>
      <c r="Z13" s="13"/>
    </row>
    <row r="14" spans="1:26" ht="12.75">
      <c r="A14" s="23"/>
      <c r="B14" s="26" t="s">
        <v>22</v>
      </c>
      <c r="C14" s="27"/>
      <c r="D14" s="27">
        <v>0.65222</v>
      </c>
      <c r="E14" s="27">
        <v>0.58333</v>
      </c>
      <c r="F14" s="27">
        <v>0.63333</v>
      </c>
      <c r="G14" s="27"/>
      <c r="H14" s="27"/>
      <c r="I14" s="27"/>
      <c r="J14" s="27"/>
      <c r="K14" s="27"/>
      <c r="L14" s="27"/>
      <c r="M14" s="27"/>
      <c r="N14" s="27"/>
      <c r="O14" s="27"/>
      <c r="P14" s="27">
        <v>0.64722</v>
      </c>
      <c r="Q14" s="27">
        <v>0.63556</v>
      </c>
      <c r="R14" s="27"/>
      <c r="S14" s="27"/>
      <c r="T14" s="27"/>
      <c r="U14" s="27"/>
      <c r="V14" s="27"/>
      <c r="W14" s="27">
        <f t="shared" si="0"/>
        <v>0.6303319999999999</v>
      </c>
      <c r="X14" s="28">
        <f t="shared" si="1"/>
        <v>2.5</v>
      </c>
      <c r="Y14" s="29">
        <f t="shared" si="2"/>
        <v>65.5332</v>
      </c>
      <c r="Z14" s="13"/>
    </row>
    <row r="15" spans="1:26" ht="12.75">
      <c r="A15" s="23"/>
      <c r="B15" s="26" t="s">
        <v>94</v>
      </c>
      <c r="C15" s="27"/>
      <c r="D15" s="27"/>
      <c r="E15" s="27"/>
      <c r="F15" s="27"/>
      <c r="G15" s="27">
        <v>0.61333</v>
      </c>
      <c r="H15" s="27">
        <v>0.60315</v>
      </c>
      <c r="I15" s="27"/>
      <c r="J15" s="27">
        <v>0.60333</v>
      </c>
      <c r="K15" s="27">
        <v>0.59054</v>
      </c>
      <c r="L15" s="27">
        <v>0.57083</v>
      </c>
      <c r="M15" s="27">
        <v>0.62333</v>
      </c>
      <c r="N15" s="27"/>
      <c r="O15" s="27"/>
      <c r="P15" s="27"/>
      <c r="Q15" s="27"/>
      <c r="R15" s="27"/>
      <c r="S15" s="27"/>
      <c r="T15" s="27"/>
      <c r="U15" s="27"/>
      <c r="V15" s="27"/>
      <c r="W15" s="27">
        <f t="shared" si="0"/>
        <v>0.6007516666666667</v>
      </c>
      <c r="X15" s="28">
        <f t="shared" si="1"/>
        <v>3</v>
      </c>
      <c r="Y15" s="29">
        <f t="shared" si="2"/>
        <v>63.07516666666667</v>
      </c>
      <c r="Z15" s="13"/>
    </row>
    <row r="16" spans="1:26" ht="12.75">
      <c r="A16" s="23"/>
      <c r="B16" s="26" t="s">
        <v>91</v>
      </c>
      <c r="C16" s="27"/>
      <c r="D16" s="27">
        <v>0.58167</v>
      </c>
      <c r="E16" s="27">
        <v>0.545</v>
      </c>
      <c r="F16" s="27">
        <v>0.53222</v>
      </c>
      <c r="G16" s="27">
        <v>0.57833</v>
      </c>
      <c r="H16" s="27"/>
      <c r="I16" s="27">
        <v>0.65333</v>
      </c>
      <c r="J16" s="27"/>
      <c r="K16" s="27"/>
      <c r="L16" s="27">
        <v>0.5723</v>
      </c>
      <c r="M16" s="27"/>
      <c r="N16" s="27">
        <v>0.62083</v>
      </c>
      <c r="O16" s="27"/>
      <c r="P16" s="27">
        <v>0.6</v>
      </c>
      <c r="Q16" s="27">
        <v>0.58278</v>
      </c>
      <c r="R16" s="27"/>
      <c r="S16" s="27"/>
      <c r="T16" s="27"/>
      <c r="U16" s="27"/>
      <c r="V16" s="27"/>
      <c r="W16" s="27">
        <f t="shared" si="0"/>
        <v>0.585162222222222</v>
      </c>
      <c r="X16" s="28">
        <f t="shared" si="1"/>
        <v>4.5</v>
      </c>
      <c r="Y16" s="29">
        <f t="shared" si="2"/>
        <v>63.016222222222204</v>
      </c>
      <c r="Z16" s="13"/>
    </row>
    <row r="17" spans="1:26" ht="12.75">
      <c r="A17" s="23"/>
      <c r="B17" s="26" t="s">
        <v>138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v>0.5925</v>
      </c>
      <c r="M17" s="27">
        <v>0.6325</v>
      </c>
      <c r="N17" s="27"/>
      <c r="O17" s="27"/>
      <c r="P17" s="27"/>
      <c r="Q17" s="27"/>
      <c r="R17" s="27"/>
      <c r="S17" s="27"/>
      <c r="T17" s="27"/>
      <c r="U17" s="27"/>
      <c r="V17" s="27"/>
      <c r="W17" s="27">
        <f t="shared" si="0"/>
        <v>0.6125</v>
      </c>
      <c r="X17" s="28">
        <f t="shared" si="1"/>
        <v>1</v>
      </c>
      <c r="Y17" s="29">
        <f t="shared" si="2"/>
        <v>62.25000000000001</v>
      </c>
      <c r="Z17" s="13"/>
    </row>
    <row r="18" spans="1:26" ht="12.75">
      <c r="A18" s="23"/>
      <c r="B18" s="26" t="s">
        <v>24</v>
      </c>
      <c r="C18" s="27"/>
      <c r="D18" s="27"/>
      <c r="E18" s="27"/>
      <c r="F18" s="27"/>
      <c r="G18" s="27">
        <v>0.60583</v>
      </c>
      <c r="H18" s="27"/>
      <c r="I18" s="27"/>
      <c r="J18" s="27"/>
      <c r="K18" s="27"/>
      <c r="L18" s="27"/>
      <c r="M18" s="27"/>
      <c r="N18" s="27">
        <v>0.6125</v>
      </c>
      <c r="O18" s="27"/>
      <c r="P18" s="27"/>
      <c r="Q18" s="27"/>
      <c r="R18" s="27"/>
      <c r="S18" s="27"/>
      <c r="T18" s="27"/>
      <c r="U18" s="27"/>
      <c r="V18" s="27"/>
      <c r="W18" s="27">
        <f t="shared" si="0"/>
        <v>0.609165</v>
      </c>
      <c r="X18" s="28">
        <f t="shared" si="1"/>
        <v>1</v>
      </c>
      <c r="Y18" s="29">
        <f t="shared" si="2"/>
        <v>61.9165</v>
      </c>
      <c r="Z18" s="13"/>
    </row>
    <row r="19" spans="1:26" ht="12.75">
      <c r="A19" s="24"/>
      <c r="B19" s="30" t="s">
        <v>25</v>
      </c>
      <c r="C19" s="31"/>
      <c r="D19" s="31"/>
      <c r="E19" s="31"/>
      <c r="F19" s="31"/>
      <c r="G19" s="31"/>
      <c r="H19" s="31">
        <v>0.60495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>
        <f t="shared" si="0"/>
        <v>0.60495</v>
      </c>
      <c r="X19" s="28">
        <f t="shared" si="1"/>
        <v>0.5</v>
      </c>
      <c r="Y19" s="29">
        <f t="shared" si="2"/>
        <v>60.995</v>
      </c>
      <c r="Z19" s="13"/>
    </row>
    <row r="20" spans="1:26" ht="12.75">
      <c r="A20" s="23"/>
      <c r="B20" s="26" t="s">
        <v>23</v>
      </c>
      <c r="C20" s="27"/>
      <c r="D20" s="27"/>
      <c r="E20" s="27"/>
      <c r="F20" s="27"/>
      <c r="G20" s="27">
        <v>0.56583</v>
      </c>
      <c r="H20" s="27"/>
      <c r="I20" s="27">
        <v>0.60278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>
        <f t="shared" si="0"/>
        <v>0.5843050000000001</v>
      </c>
      <c r="X20" s="28">
        <f t="shared" si="1"/>
        <v>1</v>
      </c>
      <c r="Y20" s="29">
        <f t="shared" si="2"/>
        <v>59.43050000000001</v>
      </c>
      <c r="Z20" s="13"/>
    </row>
    <row r="21" spans="1:26" ht="12.75">
      <c r="A21" s="23"/>
      <c r="B21" s="26" t="s">
        <v>90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>
        <v>0.5725</v>
      </c>
      <c r="U21" s="27"/>
      <c r="V21" s="27"/>
      <c r="W21" s="27">
        <f t="shared" si="0"/>
        <v>0.5725</v>
      </c>
      <c r="X21" s="28">
        <f t="shared" si="1"/>
        <v>0.5</v>
      </c>
      <c r="Y21" s="29">
        <f t="shared" si="2"/>
        <v>57.75</v>
      </c>
      <c r="Z21" s="13"/>
    </row>
    <row r="22" spans="1:26" ht="12.75">
      <c r="A22" s="23"/>
      <c r="B22" s="26" t="s">
        <v>85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>
        <v>0.53919</v>
      </c>
      <c r="T22" s="27"/>
      <c r="U22" s="27"/>
      <c r="V22" s="27"/>
      <c r="W22" s="27">
        <f t="shared" si="0"/>
        <v>0.53919</v>
      </c>
      <c r="X22" s="28">
        <f t="shared" si="1"/>
        <v>0.5</v>
      </c>
      <c r="Y22" s="29">
        <f t="shared" si="2"/>
        <v>54.419</v>
      </c>
      <c r="Z22" s="13"/>
    </row>
    <row r="23" spans="1:26" ht="12.75">
      <c r="A23" s="23"/>
      <c r="B23" s="26" t="s">
        <v>149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8">
        <v>0.50098</v>
      </c>
      <c r="P23" s="38">
        <v>0.49914</v>
      </c>
      <c r="Q23" s="27"/>
      <c r="R23" s="27"/>
      <c r="S23" s="27"/>
      <c r="T23" s="27"/>
      <c r="U23" s="27"/>
      <c r="V23" s="27"/>
      <c r="W23" s="27">
        <f t="shared" si="0"/>
        <v>0.50006</v>
      </c>
      <c r="X23" s="28">
        <f t="shared" si="1"/>
        <v>1</v>
      </c>
      <c r="Y23" s="29">
        <f t="shared" si="2"/>
        <v>51.00599999999999</v>
      </c>
      <c r="Z23" s="13"/>
    </row>
    <row r="24" spans="1:26" ht="12.75">
      <c r="A24" s="23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 t="e">
        <f t="shared" si="0"/>
        <v>#DIV/0!</v>
      </c>
      <c r="X24" s="28">
        <f t="shared" si="1"/>
        <v>0</v>
      </c>
      <c r="Y24" s="29" t="e">
        <f t="shared" si="2"/>
        <v>#DIV/0!</v>
      </c>
      <c r="Z24" s="13"/>
    </row>
    <row r="25" spans="1:26" ht="12.75">
      <c r="A25" s="23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 t="e">
        <f t="shared" si="0"/>
        <v>#DIV/0!</v>
      </c>
      <c r="X25" s="28">
        <f t="shared" si="1"/>
        <v>0</v>
      </c>
      <c r="Y25" s="29" t="e">
        <f t="shared" si="2"/>
        <v>#DIV/0!</v>
      </c>
      <c r="Z25" s="13"/>
    </row>
    <row r="27" ht="13.5" thickBot="1"/>
    <row r="28" spans="1:25" ht="12.75">
      <c r="A28" s="52"/>
      <c r="B28" s="54" t="s">
        <v>7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ht="13.5" thickBo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ht="13.5" thickBot="1"/>
    <row r="31" spans="1:2" ht="12.75">
      <c r="A31" s="16"/>
      <c r="B31" s="64" t="s">
        <v>13</v>
      </c>
    </row>
    <row r="32" spans="1:2" ht="13.5" thickBot="1">
      <c r="A32" s="17"/>
      <c r="B32" s="64"/>
    </row>
  </sheetData>
  <sheetProtection/>
  <mergeCells count="29">
    <mergeCell ref="B31:B32"/>
    <mergeCell ref="Z8:Z9"/>
    <mergeCell ref="F8:F9"/>
    <mergeCell ref="J8:J9"/>
    <mergeCell ref="U8:U9"/>
    <mergeCell ref="N8:N9"/>
    <mergeCell ref="P8:P9"/>
    <mergeCell ref="L8:L9"/>
    <mergeCell ref="O8:O9"/>
    <mergeCell ref="R8:R9"/>
    <mergeCell ref="A28:A29"/>
    <mergeCell ref="B28:Y29"/>
    <mergeCell ref="S8:S9"/>
    <mergeCell ref="T8:T9"/>
    <mergeCell ref="K8:K9"/>
    <mergeCell ref="G8:G9"/>
    <mergeCell ref="H8:H9"/>
    <mergeCell ref="V8:V9"/>
    <mergeCell ref="M8:M9"/>
    <mergeCell ref="D8:D9"/>
    <mergeCell ref="A3:Z3"/>
    <mergeCell ref="W8:W9"/>
    <mergeCell ref="I8:I9"/>
    <mergeCell ref="E8:E9"/>
    <mergeCell ref="A6:F6"/>
    <mergeCell ref="B8:B9"/>
    <mergeCell ref="A8:A9"/>
    <mergeCell ref="C8:C9"/>
    <mergeCell ref="Q8:Q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Bellocchi</Manager>
  <Company>Gruppo Italiano Dressage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Classifiche Circuito GID Veneto</dc:title>
  <dc:subject/>
  <dc:creator>Peron Paolo</dc:creator>
  <cp:keywords/>
  <dc:description/>
  <cp:lastModifiedBy>paolo</cp:lastModifiedBy>
  <cp:lastPrinted>2013-12-05T13:08:13Z</cp:lastPrinted>
  <dcterms:created xsi:type="dcterms:W3CDTF">2003-03-12T20:26:20Z</dcterms:created>
  <dcterms:modified xsi:type="dcterms:W3CDTF">2013-12-05T13:08:18Z</dcterms:modified>
  <cp:category/>
  <cp:version/>
  <cp:contentType/>
  <cp:contentStatus/>
</cp:coreProperties>
</file>